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util.com\shared\Secured\RATES\Rates Common\SPP\SPP Transmission Formula Rate\Annual Update - FY2019 data\"/>
    </mc:Choice>
  </mc:AlternateContent>
  <xr:revisionPtr revIDLastSave="0" documentId="13_ncr:1_{4A88BB6F-E4FC-44EA-AE3C-7D3AB19B2ACC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upporting Worksheet" sheetId="1" r:id="rId1"/>
  </sheets>
  <externalReferences>
    <externalReference r:id="rId2"/>
  </externalReferences>
  <definedNames>
    <definedName name="ACCDEP">'[1]Acc Dep Input'!$A:$IV</definedName>
    <definedName name="AGEXP">'Supporting Worksheet'!$D$141:$F$172</definedName>
    <definedName name="APN">'Supporting Worksheet'!#REF!</definedName>
    <definedName name="ASD">'Supporting Worksheet'!$R$3</definedName>
    <definedName name="CSALLOCATIONS">'[1]Labor Input'!$M$3:$P$23</definedName>
    <definedName name="CWIP">'[1]CWIP Input'!$A$1:$C$65536</definedName>
    <definedName name="EEXP">'Supporting Worksheet'!$D$14:$F$173</definedName>
    <definedName name="ELABOR">'[1]Labor FERC'!$C$5:$E$372</definedName>
    <definedName name="ELECTAG">[1]Allocators!$A$3:$G$14</definedName>
    <definedName name="EXP">'[1]Expenses-FERC'!$D$3:$D$2087</definedName>
    <definedName name="EXPSUM">'[1]Expenses-FERC'!$F$3:$F$2862</definedName>
    <definedName name="GASAG">[1]Allocators!$A$16:$G$27</definedName>
    <definedName name="GEXP">'Supporting Worksheet'!#REF!</definedName>
    <definedName name="GLABOR">'[1]Labor FERC'!$I$5:$K$259</definedName>
    <definedName name="GLLABOR">'[1]Labor Input'!$C$2:$C$605</definedName>
    <definedName name="GLLABORSUM">'[1]Labor Input'!$G$2:$G$605</definedName>
    <definedName name="LABORCK">'[1]Labor Input'!$J$2:$K$492</definedName>
    <definedName name="NGEXP">'Supporting Worksheet'!#REF!</definedName>
    <definedName name="NvsASD">"V2014-09-30"</definedName>
    <definedName name="NvsASD_1">"V2017-09-30"</definedName>
    <definedName name="NvsAutoDrillOk">"VN"</definedName>
    <definedName name="NvsDrillHyperLink" localSheetId="0">"https://vmfscmprd.cityutil.com/psp/fscmprd_newwin/EMPLOYEE/ERP/c/REPORT_BOOKS.IC_RUN_DRILLDOWN.GBL?Action=A&amp;NVS_INSTANCE=4908431_3832291"</definedName>
    <definedName name="NvsElapsedTime">0.000231481477385387</definedName>
    <definedName name="NvsElapsedTime_1">0.0000115740695036948</definedName>
    <definedName name="NvsEndTime">41933.6468981481</definedName>
    <definedName name="NvsEndTime_1">43026.6112384259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Effdt">"V1960-01-01"</definedName>
    <definedName name="NvsPanelSetid">"VCU"</definedName>
    <definedName name="NvsReqBU">"VCU"</definedName>
    <definedName name="NvsReqBUOnly">"VY"</definedName>
    <definedName name="NvsSheetType" localSheetId="0">"M"</definedName>
    <definedName name="NvsTransLed">"VN"</definedName>
    <definedName name="NvsTreeASD">"V2014-09-30"</definedName>
    <definedName name="NvsTreeASD_1">"V2017-09-30"</definedName>
    <definedName name="NvsValTbl.ACCOUNT">"GL_ACCOUNT_TBL"</definedName>
    <definedName name="NvsValTbl.PRODUCT">"PRODUCT_TBL"</definedName>
    <definedName name="PLANT">'[1]Plant Input'!$B$1:$O$65536</definedName>
    <definedName name="_xlnm.Print_Area" localSheetId="0">'Supporting Worksheet'!$B$2:$R$173</definedName>
    <definedName name="TELEXP">'Supporting Worksheet'!#REF!</definedName>
    <definedName name="TEXP">'Supporting Worksheet'!#REF!</definedName>
    <definedName name="TLABOR">'[1]Labor FERC'!$U$5:$W$312</definedName>
    <definedName name="TREXP">'Supporting Worksheet'!#REF!</definedName>
    <definedName name="WATAG">[1]Allocators!$A$29:$G$40</definedName>
    <definedName name="WEXP">'Supporting Worksheet'!#REF!</definedName>
    <definedName name="WLABOR">'[1]Labor FERC'!$O$5:$Q$328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1" i="1" l="1"/>
  <c r="G71" i="1"/>
  <c r="H71" i="1"/>
  <c r="I71" i="1"/>
  <c r="F13" i="1" l="1"/>
  <c r="F136" i="1" l="1"/>
  <c r="G136" i="1"/>
  <c r="G172" i="1"/>
  <c r="F172" i="1"/>
  <c r="G156" i="1"/>
  <c r="F156" i="1"/>
  <c r="G158" i="1" l="1"/>
  <c r="F158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22" i="1"/>
  <c r="H136" i="1" l="1"/>
  <c r="F85" i="1"/>
  <c r="R8" i="1"/>
  <c r="J85" i="1" l="1"/>
  <c r="I85" i="1"/>
  <c r="H85" i="1"/>
  <c r="G85" i="1"/>
  <c r="K83" i="1"/>
  <c r="K82" i="1"/>
  <c r="K81" i="1"/>
  <c r="K80" i="1"/>
  <c r="K79" i="1"/>
  <c r="K78" i="1"/>
  <c r="K77" i="1"/>
  <c r="K76" i="1"/>
  <c r="I114" i="1"/>
  <c r="H114" i="1"/>
  <c r="G114" i="1"/>
  <c r="F114" i="1"/>
  <c r="J64" i="1"/>
  <c r="J65" i="1"/>
  <c r="J66" i="1"/>
  <c r="J67" i="1"/>
  <c r="J68" i="1"/>
  <c r="J69" i="1"/>
  <c r="J70" i="1"/>
  <c r="J63" i="1"/>
  <c r="K52" i="1"/>
  <c r="K53" i="1"/>
  <c r="K54" i="1"/>
  <c r="K55" i="1"/>
  <c r="K56" i="1"/>
  <c r="K51" i="1"/>
  <c r="J108" i="1"/>
  <c r="J109" i="1"/>
  <c r="J110" i="1"/>
  <c r="J111" i="1"/>
  <c r="J112" i="1"/>
  <c r="J113" i="1"/>
  <c r="J107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7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J71" i="1" l="1"/>
  <c r="K85" i="1"/>
  <c r="J114" i="1"/>
  <c r="H172" i="1"/>
  <c r="H156" i="1"/>
  <c r="H158" i="1" l="1"/>
</calcChain>
</file>

<file path=xl/sharedStrings.xml><?xml version="1.0" encoding="utf-8"?>
<sst xmlns="http://schemas.openxmlformats.org/spreadsheetml/2006/main" count="330" uniqueCount="233">
  <si>
    <t>%,FCURRENCY_CD,VUSD,V</t>
  </si>
  <si>
    <t>%,LACTUALS,SFYTD,XS</t>
  </si>
  <si>
    <t>%,LACTUALS,SFYTD-1YR</t>
  </si>
  <si>
    <t>Change from</t>
  </si>
  <si>
    <t>This Year</t>
  </si>
  <si>
    <t>Last Year</t>
  </si>
  <si>
    <t>Operation:</t>
  </si>
  <si>
    <t>Total Operation</t>
  </si>
  <si>
    <t>Total Maintenance</t>
  </si>
  <si>
    <t>Maintenance:</t>
  </si>
  <si>
    <t>Supervision and Engineering</t>
  </si>
  <si>
    <t>Structures</t>
  </si>
  <si>
    <t>Electric Operating Expense</t>
  </si>
  <si>
    <t>Transmission Expense</t>
  </si>
  <si>
    <t>Transmission Expenses:</t>
  </si>
  <si>
    <t>%,FACCOUNT,TDFS_PWR_OP_EXP,NTSUVP,FPRODUCT,TBUS_ENTITY,NELECTRIC</t>
  </si>
  <si>
    <t>%,FACCOUNT,TDFS_PWR_OP_EXP,NLD,FPRODUCT,TBUS_ENTITY,NELECTRIC</t>
  </si>
  <si>
    <t>Load Dispatching</t>
  </si>
  <si>
    <t>%,FACCOUNT,V556000,FPRODUCT,TBUS_ENTITY,NELECTRIC</t>
  </si>
  <si>
    <t>System Control &amp; Load Dispatching</t>
  </si>
  <si>
    <t>%,FACCOUNT,TDFS_PWR_OP_EXP,NSESP,FPRODUCT,TBUS_ENTITY,NELECTRIC</t>
  </si>
  <si>
    <t>Station Expenses</t>
  </si>
  <si>
    <t>%,FACCOUNT,TDFS_PWR_OP_EXP,NOV,FPRODUCT,TBUS_ENTITY,NELECTRIC</t>
  </si>
  <si>
    <t>Overhead Lines</t>
  </si>
  <si>
    <t>%,FACCOUNT,TDFS_PWR_OP_EXP,NUL,FPRODUCT,TBUS_ENTITY,NELECTRIC</t>
  </si>
  <si>
    <t>Underground Line</t>
  </si>
  <si>
    <t>%,FACCOUNT,V565000,V565001,V565002,FPRODUCT,TBUS_ENTITY,NELECTRIC</t>
  </si>
  <si>
    <t>Transmission by Others</t>
  </si>
  <si>
    <t>%,FACCOUNT,TDFS_PWR_OP_EXP,NMTE,FPRODUCT,TBUS_ENTITY,NELECTRIC</t>
  </si>
  <si>
    <t>Miscellaneous Transmission Expenses</t>
  </si>
  <si>
    <t>%,FACCOUNT,TDFS_PWR_OP_EXP,NRENTS,FPRODUCT,TBUS_ENTITY,NELECTRIC</t>
  </si>
  <si>
    <t>Rents</t>
  </si>
  <si>
    <t>%,FACCOUNT,TDFS_PWR_OP_EXP,NPMKT,FPRODUCT,TBUS_ENTITY,NELECTRIC</t>
  </si>
  <si>
    <t>Power Marketing Expenses</t>
  </si>
  <si>
    <t>%,FACCOUNT,TDFS_PWR_OP_EXP,NMSUPV,FPRODUCT,TBUS_ENTITY,NELECTRIC</t>
  </si>
  <si>
    <t>%,FACCOUNT,TDFS_PWR_OP_EXP,NMSTRUC,FPRODUCT,TBUS_ENTITY,NELECTRIC</t>
  </si>
  <si>
    <t>%,FACCOUNT,TDFS_PWR_OP_EXP,NMSE,FPRODUCT,TBUS_ENTITY,NELECTRIC</t>
  </si>
  <si>
    <t>Station Equipment</t>
  </si>
  <si>
    <t>%,FACCOUNT,TDFS_PWR_OP_EXP,NMOL,FPRODUCT,TBUS_ENTITY,NELECTRIC</t>
  </si>
  <si>
    <t>%,FACCOUNT,TDFS_PWR_OP_EXP,NMUL,FPRODUCT,TBUS_ENTITY,NELECTRIC</t>
  </si>
  <si>
    <t>%,FACCOUNT,TDFS_PWR_OP_EXP,NMMTP,FPRODUCT,TBUS_ENTITY,NELECTRIC</t>
  </si>
  <si>
    <t>Miscellaneous Transmission Plant</t>
  </si>
  <si>
    <t>Total Transmission Expenses</t>
  </si>
  <si>
    <t>Administrative and General Expenses:</t>
  </si>
  <si>
    <t xml:space="preserve">  Administrative and General Salaries</t>
  </si>
  <si>
    <t xml:space="preserve">  General Office Supplies and Expenses</t>
  </si>
  <si>
    <t xml:space="preserve">  Outside Services</t>
  </si>
  <si>
    <t xml:space="preserve">  Liability and Other Insurance</t>
  </si>
  <si>
    <t xml:space="preserve">  Property Insurance</t>
  </si>
  <si>
    <t xml:space="preserve">  Injuries and Damages</t>
  </si>
  <si>
    <t xml:space="preserve">  Employee Pensions and Benefits</t>
  </si>
  <si>
    <t xml:space="preserve">  General Advertising</t>
  </si>
  <si>
    <t xml:space="preserve">  Miscellaneous General Expenses</t>
  </si>
  <si>
    <t xml:space="preserve">  Rents</t>
  </si>
  <si>
    <t xml:space="preserve">  Maintenance of General Plant</t>
  </si>
  <si>
    <t>Total Administrative and General Expenses</t>
  </si>
  <si>
    <t>Depreciation</t>
  </si>
  <si>
    <t>Total Administrative and General Charges Incurred:</t>
  </si>
  <si>
    <t>%,FACCOUNT,V920000,V366720</t>
  </si>
  <si>
    <t>%,FACCOUNT,V921000,V366721</t>
  </si>
  <si>
    <t>%,FACCOUNT,V923000,V366722</t>
  </si>
  <si>
    <t>%,FACCOUNT,V924000,V366723</t>
  </si>
  <si>
    <t>%,FACCOUNT,V924100</t>
  </si>
  <si>
    <t>%,FACCOUNT,V925000,V366724</t>
  </si>
  <si>
    <t>%,FACCOUNT,V926000,V366725</t>
  </si>
  <si>
    <t>%,FACCOUNT,V930100</t>
  </si>
  <si>
    <t>%,FACCOUNT,V930200,V366726</t>
  </si>
  <si>
    <t>%,FACCOUNT,V931000,V366727</t>
  </si>
  <si>
    <t>%,FACCOUNT,V932000,V366728</t>
  </si>
  <si>
    <t>Total Administrative and General Charges</t>
  </si>
  <si>
    <t>Less:  Admin and Genl Charges Capitalized:</t>
  </si>
  <si>
    <t>%,FACCOUNT,V920001,V366720</t>
  </si>
  <si>
    <t>%,FACCOUNT,V921001,V366721</t>
  </si>
  <si>
    <t>%,FACCOUNT,V923001,V366722</t>
  </si>
  <si>
    <t>%,FACCOUNT,V924001,V366723</t>
  </si>
  <si>
    <t>%,FACCOUNT,V924101</t>
  </si>
  <si>
    <t>%,FACCOUNT,V925001,V366724</t>
  </si>
  <si>
    <t>%,FACCOUNT,V926001,V366725</t>
  </si>
  <si>
    <t>%,FACCOUNT,V930101</t>
  </si>
  <si>
    <t>%,FACCOUNT,V930201,V366726</t>
  </si>
  <si>
    <t>%,FACCOUNT,V931001,V366727</t>
  </si>
  <si>
    <t>%,FACCOUNT,V932001,V366728</t>
  </si>
  <si>
    <t>Worksheet C</t>
  </si>
  <si>
    <t>Worksheet A</t>
  </si>
  <si>
    <t>Electric Statistics</t>
  </si>
  <si>
    <t>Maximum Hourly Peak Load Used</t>
  </si>
  <si>
    <t>Plant in Service Electric</t>
  </si>
  <si>
    <t>TRANSMISSION PLANT</t>
  </si>
  <si>
    <t>E352</t>
  </si>
  <si>
    <t>Structures &amp; Improvements</t>
  </si>
  <si>
    <t>E353</t>
  </si>
  <si>
    <t>E355</t>
  </si>
  <si>
    <t>Poles &amp; Fixtures</t>
  </si>
  <si>
    <t>E356</t>
  </si>
  <si>
    <t>Overhead Conduct/Devices</t>
  </si>
  <si>
    <t>E357</t>
  </si>
  <si>
    <t>Underground Conduit</t>
  </si>
  <si>
    <t>E358</t>
  </si>
  <si>
    <t>Underground Conduct/Dev</t>
  </si>
  <si>
    <t>Transmission Plant</t>
  </si>
  <si>
    <t>E350</t>
  </si>
  <si>
    <t>Land &amp; Land Rights</t>
  </si>
  <si>
    <t>Accumulated Depreciation</t>
  </si>
  <si>
    <t>Additions</t>
  </si>
  <si>
    <t>Beginning</t>
  </si>
  <si>
    <t>Transferred</t>
  </si>
  <si>
    <t>Ending</t>
  </si>
  <si>
    <t>Balance</t>
  </si>
  <si>
    <t>From CWIP</t>
  </si>
  <si>
    <t>Retirements</t>
  </si>
  <si>
    <t>Transfers</t>
  </si>
  <si>
    <t>Worksheet E</t>
  </si>
  <si>
    <t>Gains (Losses)</t>
  </si>
  <si>
    <t>Worksheet D</t>
  </si>
  <si>
    <t>Worksheet F</t>
  </si>
  <si>
    <t>Worksheet H</t>
  </si>
  <si>
    <t>Common Plant</t>
  </si>
  <si>
    <t>C370</t>
  </si>
  <si>
    <t>C371</t>
  </si>
  <si>
    <t>C372</t>
  </si>
  <si>
    <t>Office Furniture &amp; Equip</t>
  </si>
  <si>
    <t>C373</t>
  </si>
  <si>
    <t>Transportation Equip</t>
  </si>
  <si>
    <t>C374</t>
  </si>
  <si>
    <t>Stores Equipment</t>
  </si>
  <si>
    <t>C377</t>
  </si>
  <si>
    <t>Tools, Shop &amp; Garage Eq</t>
  </si>
  <si>
    <t>C378</t>
  </si>
  <si>
    <t>Communication Equipment</t>
  </si>
  <si>
    <t>C395</t>
  </si>
  <si>
    <t>Laboratory Equipment</t>
  </si>
  <si>
    <t>C399</t>
  </si>
  <si>
    <t>Other Tangible Property</t>
  </si>
  <si>
    <t>Plant in Service Common</t>
  </si>
  <si>
    <t>Total Common Plant</t>
  </si>
  <si>
    <t>Total Electric Plant</t>
  </si>
  <si>
    <t>COMMON PLANT</t>
  </si>
  <si>
    <t>Veh. Depreciation/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</si>
  <si>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</si>
  <si>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</si>
  <si>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</si>
  <si>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</si>
  <si>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</si>
  <si>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</si>
  <si>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</si>
  <si>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</si>
  <si>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</si>
  <si>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</si>
  <si>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</si>
  <si>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</si>
  <si>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Average</t>
  </si>
  <si>
    <t>Materials &amp; Supplies Inventory</t>
  </si>
  <si>
    <t>STR 1</t>
  </si>
  <si>
    <t>STR 2</t>
  </si>
  <si>
    <t>STR 3</t>
  </si>
  <si>
    <t>STR 4</t>
  </si>
  <si>
    <t>STR 6 and 7</t>
  </si>
  <si>
    <t>STR 5 and 8</t>
  </si>
  <si>
    <t>STR 9</t>
  </si>
  <si>
    <t>STR 11</t>
  </si>
  <si>
    <t>566000</t>
  </si>
  <si>
    <t>566001</t>
  </si>
  <si>
    <t>566002</t>
  </si>
  <si>
    <t>566003</t>
  </si>
  <si>
    <t>566004</t>
  </si>
  <si>
    <t>Misc Trsm Exp</t>
  </si>
  <si>
    <t>CU Network Transmission Exp</t>
  </si>
  <si>
    <t>CU Network Trans Expense -Cr</t>
  </si>
  <si>
    <t>SPP Administrative Exp</t>
  </si>
  <si>
    <t>SPP Power Pool Billing</t>
  </si>
  <si>
    <t>TEA Related ISO Market Fees</t>
  </si>
  <si>
    <t>Accumulated Depreciation - See Worksheet C section above</t>
  </si>
  <si>
    <t>City Utilities Form 441B</t>
  </si>
  <si>
    <t>City Utilities Form 408A</t>
  </si>
  <si>
    <t>City Utilities Form 437B</t>
  </si>
  <si>
    <t>City Utilities Form 440A</t>
  </si>
  <si>
    <t>City Utilities Form 437A</t>
  </si>
  <si>
    <t>City Utilities Detail Ledger</t>
  </si>
  <si>
    <t>City Utilities Form 410A</t>
  </si>
  <si>
    <t>Administrative &amp; General</t>
  </si>
  <si>
    <t>City Utilities Balance Sheet detail</t>
  </si>
  <si>
    <t>$</t>
  </si>
  <si>
    <t>Load Dispatch- Trans Service &amp; Sched</t>
  </si>
  <si>
    <t>SPP Sch, Systm Cntl &amp; Dispatch</t>
  </si>
  <si>
    <t>Reliability, Planning and Standards Dev</t>
  </si>
  <si>
    <t>SPP Reliab Pln &amp; Stnds Dev Svc</t>
  </si>
  <si>
    <t>563001-3</t>
  </si>
  <si>
    <t>565000-2</t>
  </si>
  <si>
    <t>571001-3</t>
  </si>
  <si>
    <t>City Utilities Form 440B</t>
  </si>
  <si>
    <t>STR 13</t>
  </si>
  <si>
    <t>Schedule 11 Base Zonal Charges</t>
  </si>
  <si>
    <t>Schedule 11 Base Regional Chrg</t>
  </si>
  <si>
    <t>Schedule 12 FERC Assessment</t>
  </si>
  <si>
    <t>Schedule 7 Charges</t>
  </si>
  <si>
    <t>Schedule 2 Charges</t>
  </si>
  <si>
    <t>566005</t>
  </si>
  <si>
    <t>FERC Schedule 12 Fees</t>
  </si>
  <si>
    <t>566006</t>
  </si>
  <si>
    <t>FERC Schedule 11 Charges</t>
  </si>
  <si>
    <t>566007</t>
  </si>
  <si>
    <t>Ancillary Transmission Service</t>
  </si>
  <si>
    <t>Will need to drill on DFS under account 566000 on the transmission page</t>
  </si>
  <si>
    <t>Elec</t>
  </si>
  <si>
    <t>Gas</t>
  </si>
  <si>
    <t>Water</t>
  </si>
  <si>
    <t>Vehicles</t>
  </si>
  <si>
    <t>JRPS</t>
  </si>
  <si>
    <t>SWPS</t>
  </si>
  <si>
    <t>MGS</t>
  </si>
  <si>
    <t>NHLFG</t>
  </si>
  <si>
    <t>SpringNet</t>
  </si>
  <si>
    <t>560000</t>
  </si>
  <si>
    <t>561000</t>
  </si>
  <si>
    <t>561300</t>
  </si>
  <si>
    <t xml:space="preserve"> </t>
  </si>
  <si>
    <t>561400</t>
  </si>
  <si>
    <t>561500</t>
  </si>
  <si>
    <t>561800</t>
  </si>
  <si>
    <t>556000</t>
  </si>
  <si>
    <t>562000</t>
  </si>
  <si>
    <t>564000</t>
  </si>
  <si>
    <t>566000-15</t>
  </si>
  <si>
    <t>567000</t>
  </si>
  <si>
    <t>575000-01</t>
  </si>
  <si>
    <t>568000</t>
  </si>
  <si>
    <t>569000</t>
  </si>
  <si>
    <t>570000</t>
  </si>
  <si>
    <t>572000</t>
  </si>
  <si>
    <t>573000</t>
  </si>
  <si>
    <t>2019-09-30</t>
  </si>
  <si>
    <t>561600</t>
  </si>
  <si>
    <t>Transmission Service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</si>
</sst>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0_);\(0.00\)"/>
    <numFmt numFmtId="165" formatCode="#,##0.0000_);\(#,##0.0000\)"/>
    <numFmt numFmtId="166" formatCode="#,##0;\(#,##0\);_(\ &quot;0&quot;_)"/>
    <numFmt numFmtId="167" formatCode="_(* #,##0_);_(* \(#,##0\);_(* &quot;-&quot;??_);_(@_)"/>
    <numFmt numFmtId="168" formatCode="#,##0;[Red]\(#,##0\)"/>
  </numFmts>
  <fonts count="14" x14ac:knownFonts="1">
    <font>
      <sz val="10"/>
      <name val="Arial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name val="Tahoma"/>
      <family val="2"/>
    </font>
    <font>
      <sz val="11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8"/>
      <color indexed="8"/>
      <name val="Arial Narrow"/>
      <family val="2"/>
    </font>
    <font>
      <sz val="8"/>
      <name val="MS Sans Serif"/>
    </font>
  </fonts>
  <fills count="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gray125">
        <fgColor indexed="26"/>
        <bgColor indexed="22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auto="1"/>
      </bottom>
      <diagonal/>
    </border>
  </borders>
  <cellStyleXfs count="13">
    <xf numFmtId="0" fontId="0" fillId="0" borderId="0"/>
    <xf numFmtId="0" fontId="4" fillId="0" borderId="0"/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3">
      <alignment horizontal="center"/>
    </xf>
    <xf numFmtId="3" fontId="4" fillId="0" borderId="0" applyFont="0" applyFill="0" applyBorder="0" applyAlignment="0" applyProtection="0"/>
    <xf numFmtId="0" fontId="4" fillId="2" borderId="0" applyNumberFormat="0" applyFont="0" applyBorder="0" applyAlignment="0" applyProtection="0"/>
    <xf numFmtId="43" fontId="10" fillId="0" borderId="0" applyFont="0" applyFill="0" applyBorder="0" applyAlignment="0" applyProtection="0"/>
    <xf numFmtId="3" fontId="12" fillId="4" borderId="5" applyAlignment="0" applyProtection="0"/>
    <xf numFmtId="0" fontId="10" fillId="0" borderId="0"/>
    <xf numFmtId="168" fontId="13" fillId="0" borderId="0"/>
  </cellStyleXfs>
  <cellXfs count="66">
    <xf numFmtId="0" fontId="0" fillId="0" borderId="0" xfId="0"/>
    <xf numFmtId="164" fontId="1" fillId="0" borderId="0" xfId="0" applyNumberFormat="1" applyFont="1" applyFill="1"/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164" fontId="2" fillId="0" borderId="0" xfId="0" quotePrefix="1" applyNumberFormat="1" applyFont="1" applyFill="1" applyAlignment="1">
      <alignment horizontal="left"/>
    </xf>
    <xf numFmtId="164" fontId="2" fillId="0" borderId="0" xfId="0" applyNumberFormat="1" applyFont="1" applyFill="1" applyAlignment="1"/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/>
    </xf>
    <xf numFmtId="0" fontId="3" fillId="0" borderId="0" xfId="0" applyFont="1"/>
    <xf numFmtId="39" fontId="1" fillId="0" borderId="0" xfId="0" applyNumberFormat="1" applyFont="1" applyFill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39" fontId="1" fillId="0" borderId="1" xfId="0" applyNumberFormat="1" applyFont="1" applyFill="1" applyBorder="1" applyAlignment="1">
      <alignment horizontal="right"/>
    </xf>
    <xf numFmtId="39" fontId="1" fillId="0" borderId="0" xfId="0" applyNumberFormat="1" applyFont="1" applyFill="1" applyBorder="1" applyAlignment="1">
      <alignment horizontal="right"/>
    </xf>
    <xf numFmtId="39" fontId="1" fillId="0" borderId="2" xfId="0" applyNumberFormat="1" applyFont="1" applyFill="1" applyBorder="1" applyAlignment="1">
      <alignment horizontal="right"/>
    </xf>
    <xf numFmtId="0" fontId="1" fillId="0" borderId="0" xfId="0" applyFont="1" applyFill="1"/>
    <xf numFmtId="4" fontId="2" fillId="0" borderId="0" xfId="0" applyNumberFormat="1" applyFont="1" applyFill="1" applyAlignment="1">
      <alignment horizontal="left"/>
    </xf>
    <xf numFmtId="4" fontId="1" fillId="0" borderId="0" xfId="0" applyNumberFormat="1" applyFont="1" applyFill="1"/>
    <xf numFmtId="4" fontId="2" fillId="0" borderId="0" xfId="0" applyNumberFormat="1" applyFont="1" applyFill="1"/>
    <xf numFmtId="0" fontId="1" fillId="0" borderId="0" xfId="0" applyFont="1"/>
    <xf numFmtId="4" fontId="1" fillId="0" borderId="0" xfId="0" applyNumberFormat="1" applyFont="1" applyFill="1" applyAlignment="1">
      <alignment horizontal="right"/>
    </xf>
    <xf numFmtId="39" fontId="2" fillId="0" borderId="0" xfId="0" applyNumberFormat="1" applyFont="1" applyFill="1"/>
    <xf numFmtId="0" fontId="1" fillId="0" borderId="0" xfId="0" applyFont="1" applyFill="1" applyBorder="1"/>
    <xf numFmtId="37" fontId="1" fillId="0" borderId="0" xfId="0" applyNumberFormat="1" applyFont="1" applyFill="1" applyBorder="1"/>
    <xf numFmtId="39" fontId="2" fillId="0" borderId="0" xfId="0" applyNumberFormat="1" applyFont="1" applyFill="1" applyBorder="1" applyAlignment="1">
      <alignment horizontal="left"/>
    </xf>
    <xf numFmtId="39" fontId="1" fillId="0" borderId="0" xfId="0" applyNumberFormat="1" applyFont="1" applyFill="1" applyBorder="1" applyAlignment="1">
      <alignment horizontal="left"/>
    </xf>
    <xf numFmtId="39" fontId="1" fillId="0" borderId="0" xfId="0" applyNumberFormat="1" applyFont="1" applyFill="1" applyBorder="1" applyAlignment="1"/>
    <xf numFmtId="0" fontId="6" fillId="0" borderId="0" xfId="0" applyFont="1"/>
    <xf numFmtId="0" fontId="7" fillId="0" borderId="0" xfId="0" applyFont="1"/>
    <xf numFmtId="3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39" fontId="6" fillId="0" borderId="0" xfId="0" applyNumberFormat="1" applyFont="1" applyAlignment="1">
      <alignment horizontal="center"/>
    </xf>
    <xf numFmtId="39" fontId="6" fillId="0" borderId="1" xfId="0" applyNumberFormat="1" applyFont="1" applyBorder="1" applyAlignment="1">
      <alignment horizontal="center"/>
    </xf>
    <xf numFmtId="39" fontId="7" fillId="0" borderId="0" xfId="0" applyNumberFormat="1" applyFont="1" applyFill="1" applyAlignment="1">
      <alignment horizontal="right"/>
    </xf>
    <xf numFmtId="164" fontId="8" fillId="3" borderId="0" xfId="0" applyNumberFormat="1" applyFont="1" applyFill="1" applyAlignment="1"/>
    <xf numFmtId="164" fontId="8" fillId="3" borderId="0" xfId="0" applyNumberFormat="1" applyFont="1" applyFill="1" applyAlignment="1">
      <alignment horizontal="center"/>
    </xf>
    <xf numFmtId="39" fontId="9" fillId="3" borderId="0" xfId="0" applyNumberFormat="1" applyFont="1" applyFill="1" applyBorder="1" applyAlignment="1">
      <alignment horizontal="left"/>
    </xf>
    <xf numFmtId="39" fontId="8" fillId="3" borderId="0" xfId="0" applyNumberFormat="1" applyFont="1" applyFill="1" applyBorder="1" applyAlignment="1">
      <alignment horizontal="left"/>
    </xf>
    <xf numFmtId="0" fontId="2" fillId="0" borderId="0" xfId="0" applyFont="1"/>
    <xf numFmtId="39" fontId="1" fillId="0" borderId="4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left"/>
    </xf>
    <xf numFmtId="43" fontId="1" fillId="0" borderId="0" xfId="9" applyFont="1" applyFill="1"/>
    <xf numFmtId="4" fontId="1" fillId="0" borderId="0" xfId="11" applyNumberFormat="1" applyFont="1" applyFill="1"/>
    <xf numFmtId="39" fontId="6" fillId="0" borderId="0" xfId="0" applyNumberFormat="1" applyFont="1" applyFill="1" applyBorder="1" applyAlignment="1">
      <alignment horizontal="center"/>
    </xf>
    <xf numFmtId="3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39" fontId="2" fillId="0" borderId="0" xfId="0" applyNumberFormat="1" applyFont="1" applyFill="1" applyAlignment="1">
      <alignment horizontal="centerContinuous"/>
    </xf>
    <xf numFmtId="39" fontId="2" fillId="0" borderId="0" xfId="0" applyNumberFormat="1" applyFont="1" applyFill="1" applyAlignment="1">
      <alignment horizontal="center"/>
    </xf>
    <xf numFmtId="39" fontId="2" fillId="0" borderId="1" xfId="0" applyNumberFormat="1" applyFont="1" applyFill="1" applyBorder="1" applyAlignment="1">
      <alignment horizontal="center"/>
    </xf>
    <xf numFmtId="0" fontId="7" fillId="0" borderId="0" xfId="0" quotePrefix="1" applyFont="1"/>
    <xf numFmtId="164" fontId="2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6" fontId="11" fillId="0" borderId="0" xfId="1" applyNumberFormat="1" applyFont="1" applyFill="1" applyAlignment="1">
      <alignment horizontal="center" vertical="center"/>
    </xf>
    <xf numFmtId="167" fontId="2" fillId="0" borderId="0" xfId="9" applyNumberFormat="1" applyFont="1" applyFill="1" applyAlignment="1">
      <alignment horizontal="center" vertical="center"/>
    </xf>
    <xf numFmtId="39" fontId="1" fillId="0" borderId="0" xfId="0" applyNumberFormat="1" applyFont="1" applyFill="1"/>
    <xf numFmtId="39" fontId="1" fillId="0" borderId="0" xfId="0" applyNumberFormat="1" applyFont="1" applyBorder="1" applyAlignment="1"/>
    <xf numFmtId="164" fontId="2" fillId="0" borderId="0" xfId="0" applyNumberFormat="1" applyFont="1" applyFill="1" applyAlignment="1">
      <alignment horizontal="left"/>
    </xf>
    <xf numFmtId="39" fontId="1" fillId="0" borderId="0" xfId="0" applyNumberFormat="1" applyFont="1" applyFill="1" applyBorder="1" applyAlignment="1" applyProtection="1">
      <alignment horizontal="right"/>
    </xf>
    <xf numFmtId="39" fontId="1" fillId="0" borderId="6" xfId="0" applyNumberFormat="1" applyFont="1" applyFill="1" applyBorder="1" applyAlignment="1" applyProtection="1">
      <alignment horizontal="right"/>
    </xf>
    <xf numFmtId="39" fontId="1" fillId="0" borderId="0" xfId="0" applyNumberFormat="1" applyFont="1"/>
    <xf numFmtId="39" fontId="1" fillId="0" borderId="0" xfId="0" applyNumberFormat="1" applyFont="1" applyAlignment="1">
      <alignment horizontal="right"/>
    </xf>
    <xf numFmtId="164" fontId="2" fillId="0" borderId="1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</cellXfs>
  <cellStyles count="13">
    <cellStyle name="ColumnDetails" xfId="10" xr:uid="{00000000-0005-0000-0000-000000000000}"/>
    <cellStyle name="Comma" xfId="9" builtinId="3"/>
    <cellStyle name="Normal" xfId="0" builtinId="0"/>
    <cellStyle name="Normal 2" xfId="1" xr:uid="{00000000-0005-0000-0000-000003000000}"/>
    <cellStyle name="Normal 3" xfId="12" xr:uid="{A7E9DB46-E044-4A97-A59D-12379E99A647}"/>
    <cellStyle name="Normal_Revenues-Expenses" xfId="11" xr:uid="{00000000-0005-0000-0000-000004000000}"/>
    <cellStyle name="PSChar" xfId="2" xr:uid="{00000000-0005-0000-0000-000005000000}"/>
    <cellStyle name="PSChar 2" xfId="3" xr:uid="{00000000-0005-0000-0000-000006000000}"/>
    <cellStyle name="PSDate" xfId="4" xr:uid="{00000000-0005-0000-0000-000007000000}"/>
    <cellStyle name="PSDec" xfId="5" xr:uid="{00000000-0005-0000-0000-000008000000}"/>
    <cellStyle name="PSHeading" xfId="6" xr:uid="{00000000-0005-0000-0000-000009000000}"/>
    <cellStyle name="PSInt" xfId="7" xr:uid="{00000000-0005-0000-0000-00000A000000}"/>
    <cellStyle name="PSSpacer" xfId="8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ured/RATES/Rates%20Common/COS/COS%202014/2014COSFinancia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or Input"/>
      <sheetName val="Labor FERC"/>
      <sheetName val="Labor"/>
      <sheetName val="Plant Input"/>
      <sheetName val="Acc Dep Input"/>
      <sheetName val="CWIP Input"/>
      <sheetName val="Plant"/>
      <sheetName val="Return"/>
      <sheetName val="Determinants"/>
      <sheetName val="Revenues-Expenses"/>
      <sheetName val="Expenses-FERC"/>
      <sheetName val="Allocators"/>
      <sheetName val="110"/>
      <sheetName val="120"/>
      <sheetName val="130"/>
      <sheetName val="170"/>
      <sheetName val="210"/>
      <sheetName val="220"/>
      <sheetName val="230"/>
      <sheetName val="270"/>
      <sheetName val="310"/>
      <sheetName val="320"/>
      <sheetName val="330"/>
      <sheetName val="370"/>
      <sheetName val="B&amp;C"/>
      <sheetName val="700"/>
      <sheetName val="100"/>
      <sheetName val="200"/>
      <sheetName val="300"/>
      <sheetName val="E"/>
      <sheetName val="G"/>
      <sheetName val="W"/>
      <sheetName val="compare"/>
    </sheetNames>
    <sheetDataSet>
      <sheetData sheetId="0">
        <row r="2">
          <cell r="C2">
            <v>500000</v>
          </cell>
          <cell r="G2">
            <v>39244.699999999997</v>
          </cell>
          <cell r="J2">
            <v>500000</v>
          </cell>
          <cell r="K2" t="str">
            <v>Y</v>
          </cell>
        </row>
        <row r="3">
          <cell r="C3">
            <v>500000</v>
          </cell>
          <cell r="G3">
            <v>209575.77</v>
          </cell>
          <cell r="J3">
            <v>501000</v>
          </cell>
          <cell r="K3" t="str">
            <v>Y</v>
          </cell>
          <cell r="M3" t="str">
            <v xml:space="preserve">CUSTOMER &amp; SALES ALLOCATIONS </v>
          </cell>
        </row>
        <row r="4">
          <cell r="C4">
            <v>500000</v>
          </cell>
          <cell r="G4">
            <v>166735.67999999999</v>
          </cell>
          <cell r="J4">
            <v>501001</v>
          </cell>
          <cell r="K4" t="str">
            <v>Y</v>
          </cell>
          <cell r="M4" t="str">
            <v>GL ACCT</v>
          </cell>
          <cell r="N4" t="str">
            <v>ELECTRIC</v>
          </cell>
          <cell r="O4" t="str">
            <v xml:space="preserve">GAS </v>
          </cell>
          <cell r="P4" t="str">
            <v>WATER</v>
          </cell>
        </row>
        <row r="5">
          <cell r="C5">
            <v>500000</v>
          </cell>
          <cell r="G5">
            <v>283000.17</v>
          </cell>
          <cell r="J5">
            <v>501002</v>
          </cell>
          <cell r="K5" t="str">
            <v>Y</v>
          </cell>
          <cell r="M5">
            <v>901000</v>
          </cell>
          <cell r="N5">
            <v>0.4</v>
          </cell>
          <cell r="O5">
            <v>0.3</v>
          </cell>
          <cell r="P5">
            <v>0.3</v>
          </cell>
        </row>
        <row r="6">
          <cell r="C6">
            <v>500001</v>
          </cell>
          <cell r="G6">
            <v>18342</v>
          </cell>
          <cell r="J6">
            <v>501003</v>
          </cell>
          <cell r="K6" t="str">
            <v>Y</v>
          </cell>
          <cell r="M6">
            <v>902000</v>
          </cell>
          <cell r="N6">
            <v>0.4</v>
          </cell>
          <cell r="O6">
            <v>0.3</v>
          </cell>
          <cell r="P6">
            <v>0.3</v>
          </cell>
        </row>
        <row r="7">
          <cell r="C7">
            <v>500001</v>
          </cell>
          <cell r="G7">
            <v>330060.44</v>
          </cell>
          <cell r="J7">
            <v>501004</v>
          </cell>
          <cell r="K7" t="str">
            <v>Y</v>
          </cell>
          <cell r="M7">
            <v>903001</v>
          </cell>
          <cell r="N7">
            <v>0.4</v>
          </cell>
          <cell r="O7">
            <v>0.3</v>
          </cell>
          <cell r="P7">
            <v>0.3</v>
          </cell>
        </row>
        <row r="8">
          <cell r="C8">
            <v>500001</v>
          </cell>
          <cell r="G8">
            <v>247704.55</v>
          </cell>
          <cell r="J8">
            <v>501005</v>
          </cell>
          <cell r="K8" t="str">
            <v>Y</v>
          </cell>
          <cell r="M8">
            <v>903002</v>
          </cell>
          <cell r="N8">
            <v>0.4</v>
          </cell>
          <cell r="O8">
            <v>0.3</v>
          </cell>
          <cell r="P8">
            <v>0.3</v>
          </cell>
        </row>
        <row r="9">
          <cell r="C9">
            <v>500001</v>
          </cell>
          <cell r="G9">
            <v>406083.47</v>
          </cell>
          <cell r="J9">
            <v>501013</v>
          </cell>
          <cell r="K9" t="str">
            <v>Y</v>
          </cell>
          <cell r="M9">
            <v>903003</v>
          </cell>
          <cell r="N9">
            <v>0.4</v>
          </cell>
          <cell r="O9">
            <v>0.3</v>
          </cell>
          <cell r="P9">
            <v>0.3</v>
          </cell>
        </row>
        <row r="10">
          <cell r="C10">
            <v>501004</v>
          </cell>
          <cell r="G10">
            <v>22673.96</v>
          </cell>
          <cell r="J10">
            <v>502000</v>
          </cell>
          <cell r="K10" t="str">
            <v>Y</v>
          </cell>
          <cell r="M10">
            <v>903004</v>
          </cell>
          <cell r="N10">
            <v>0.4</v>
          </cell>
          <cell r="O10">
            <v>0.3</v>
          </cell>
          <cell r="P10">
            <v>0.3</v>
          </cell>
        </row>
        <row r="11">
          <cell r="C11">
            <v>501004</v>
          </cell>
          <cell r="G11">
            <v>247147.34</v>
          </cell>
          <cell r="J11">
            <v>502001</v>
          </cell>
          <cell r="K11" t="str">
            <v>Y</v>
          </cell>
          <cell r="M11">
            <v>903006</v>
          </cell>
          <cell r="N11">
            <v>0.4</v>
          </cell>
          <cell r="O11">
            <v>0.3</v>
          </cell>
          <cell r="P11">
            <v>0.3</v>
          </cell>
        </row>
        <row r="12">
          <cell r="C12">
            <v>501004</v>
          </cell>
          <cell r="G12">
            <v>30786.77</v>
          </cell>
          <cell r="J12">
            <v>502002</v>
          </cell>
          <cell r="K12" t="str">
            <v>Y</v>
          </cell>
          <cell r="M12">
            <v>903008</v>
          </cell>
          <cell r="N12">
            <v>0.4</v>
          </cell>
          <cell r="O12">
            <v>0.3</v>
          </cell>
          <cell r="P12">
            <v>0.3</v>
          </cell>
        </row>
        <row r="13">
          <cell r="C13">
            <v>501004</v>
          </cell>
          <cell r="G13">
            <v>204931.6</v>
          </cell>
          <cell r="J13">
            <v>502003</v>
          </cell>
          <cell r="K13" t="str">
            <v>Y</v>
          </cell>
          <cell r="M13">
            <v>903010</v>
          </cell>
          <cell r="N13">
            <v>0.4</v>
          </cell>
          <cell r="O13">
            <v>0.3</v>
          </cell>
          <cell r="P13">
            <v>0.3</v>
          </cell>
        </row>
        <row r="14">
          <cell r="C14">
            <v>501011</v>
          </cell>
          <cell r="G14">
            <v>22673.91</v>
          </cell>
          <cell r="J14">
            <v>502008</v>
          </cell>
          <cell r="K14" t="str">
            <v>Y</v>
          </cell>
          <cell r="M14">
            <v>904000</v>
          </cell>
          <cell r="N14">
            <v>0.4</v>
          </cell>
          <cell r="O14">
            <v>0.3</v>
          </cell>
          <cell r="P14">
            <v>0.3</v>
          </cell>
        </row>
        <row r="15">
          <cell r="C15">
            <v>501011</v>
          </cell>
          <cell r="G15">
            <v>364641.36</v>
          </cell>
          <cell r="J15">
            <v>502010</v>
          </cell>
          <cell r="K15" t="str">
            <v>Y</v>
          </cell>
          <cell r="M15">
            <v>905000</v>
          </cell>
          <cell r="N15">
            <v>0.4</v>
          </cell>
          <cell r="O15">
            <v>0.3</v>
          </cell>
          <cell r="P15">
            <v>0.3</v>
          </cell>
        </row>
        <row r="16">
          <cell r="C16">
            <v>501011</v>
          </cell>
          <cell r="G16">
            <v>29824.22</v>
          </cell>
          <cell r="J16">
            <v>502011</v>
          </cell>
          <cell r="K16" t="str">
            <v>Y</v>
          </cell>
          <cell r="M16">
            <v>907000</v>
          </cell>
          <cell r="N16">
            <v>0.4</v>
          </cell>
          <cell r="O16">
            <v>0.3</v>
          </cell>
          <cell r="P16">
            <v>0.3</v>
          </cell>
        </row>
        <row r="17">
          <cell r="C17">
            <v>501011</v>
          </cell>
          <cell r="G17">
            <v>284278.28000000003</v>
          </cell>
          <cell r="J17">
            <v>502012</v>
          </cell>
          <cell r="K17" t="str">
            <v>Y</v>
          </cell>
          <cell r="M17">
            <v>908000</v>
          </cell>
          <cell r="N17">
            <v>0.4</v>
          </cell>
          <cell r="O17">
            <v>0.3</v>
          </cell>
          <cell r="P17">
            <v>0.3</v>
          </cell>
        </row>
        <row r="18">
          <cell r="C18">
            <v>502000</v>
          </cell>
          <cell r="G18">
            <v>1251173.07</v>
          </cell>
          <cell r="J18">
            <v>502013</v>
          </cell>
          <cell r="K18" t="str">
            <v>Y</v>
          </cell>
          <cell r="M18">
            <v>909000</v>
          </cell>
          <cell r="N18">
            <v>0.4</v>
          </cell>
          <cell r="O18">
            <v>0.3</v>
          </cell>
          <cell r="P18">
            <v>0.3</v>
          </cell>
        </row>
        <row r="19">
          <cell r="C19">
            <v>502000</v>
          </cell>
          <cell r="G19">
            <v>527056.62</v>
          </cell>
          <cell r="J19">
            <v>502014</v>
          </cell>
          <cell r="K19" t="str">
            <v>Y</v>
          </cell>
          <cell r="M19">
            <v>910000</v>
          </cell>
          <cell r="N19">
            <v>0.4</v>
          </cell>
          <cell r="O19">
            <v>0.3</v>
          </cell>
          <cell r="P19">
            <v>0.3</v>
          </cell>
        </row>
        <row r="20">
          <cell r="C20">
            <v>502000</v>
          </cell>
          <cell r="G20">
            <v>1211645.17</v>
          </cell>
          <cell r="J20">
            <v>505000</v>
          </cell>
          <cell r="K20" t="str">
            <v>Y</v>
          </cell>
          <cell r="M20">
            <v>911000</v>
          </cell>
          <cell r="N20">
            <v>0.72</v>
          </cell>
          <cell r="O20">
            <v>0.14000000000000001</v>
          </cell>
          <cell r="P20">
            <v>0.14000000000000001</v>
          </cell>
        </row>
        <row r="21">
          <cell r="C21">
            <v>502001</v>
          </cell>
          <cell r="G21">
            <v>9414.8700000000008</v>
          </cell>
          <cell r="J21">
            <v>505501</v>
          </cell>
          <cell r="K21" t="str">
            <v>Y</v>
          </cell>
          <cell r="M21">
            <v>912000</v>
          </cell>
          <cell r="N21">
            <v>0.72</v>
          </cell>
          <cell r="O21">
            <v>0.14000000000000001</v>
          </cell>
          <cell r="P21">
            <v>0.14000000000000001</v>
          </cell>
        </row>
        <row r="22">
          <cell r="C22">
            <v>502001</v>
          </cell>
          <cell r="G22">
            <v>6412.92</v>
          </cell>
          <cell r="J22">
            <v>505000</v>
          </cell>
          <cell r="K22" t="str">
            <v>Y</v>
          </cell>
          <cell r="M22">
            <v>913000</v>
          </cell>
          <cell r="N22">
            <v>0</v>
          </cell>
          <cell r="O22">
            <v>0</v>
          </cell>
          <cell r="P22">
            <v>0</v>
          </cell>
        </row>
        <row r="23">
          <cell r="C23">
            <v>502004</v>
          </cell>
          <cell r="G23">
            <v>1184922.5</v>
          </cell>
          <cell r="J23">
            <v>505001</v>
          </cell>
          <cell r="K23" t="str">
            <v>Y</v>
          </cell>
          <cell r="M23">
            <v>916000</v>
          </cell>
          <cell r="N23">
            <v>0.72</v>
          </cell>
          <cell r="O23">
            <v>0.14000000000000001</v>
          </cell>
          <cell r="P23">
            <v>0.14000000000000001</v>
          </cell>
        </row>
        <row r="24">
          <cell r="C24">
            <v>502004</v>
          </cell>
          <cell r="G24">
            <v>196692.96</v>
          </cell>
          <cell r="J24">
            <v>506000</v>
          </cell>
          <cell r="K24" t="str">
            <v>Y</v>
          </cell>
        </row>
        <row r="25">
          <cell r="C25">
            <v>502004</v>
          </cell>
          <cell r="G25">
            <v>941326.22</v>
          </cell>
          <cell r="J25">
            <v>510000</v>
          </cell>
          <cell r="K25" t="str">
            <v>Y</v>
          </cell>
        </row>
        <row r="26">
          <cell r="C26">
            <v>502006</v>
          </cell>
          <cell r="G26">
            <v>20665.759999999998</v>
          </cell>
          <cell r="J26">
            <v>511000</v>
          </cell>
          <cell r="K26" t="str">
            <v>Y</v>
          </cell>
        </row>
        <row r="27">
          <cell r="C27">
            <v>502006</v>
          </cell>
          <cell r="G27">
            <v>14074.29</v>
          </cell>
          <cell r="J27">
            <v>512000</v>
          </cell>
          <cell r="K27" t="str">
            <v>Y</v>
          </cell>
        </row>
        <row r="28">
          <cell r="C28">
            <v>502007</v>
          </cell>
          <cell r="G28">
            <v>235184.64000000001</v>
          </cell>
          <cell r="J28">
            <v>512001</v>
          </cell>
          <cell r="K28" t="str">
            <v>Y</v>
          </cell>
        </row>
        <row r="29">
          <cell r="C29">
            <v>502007</v>
          </cell>
          <cell r="G29">
            <v>131126.45000000001</v>
          </cell>
          <cell r="J29">
            <v>512002</v>
          </cell>
          <cell r="K29" t="str">
            <v>Y</v>
          </cell>
        </row>
        <row r="30">
          <cell r="C30">
            <v>502007</v>
          </cell>
          <cell r="G30">
            <v>249593.48</v>
          </cell>
          <cell r="J30">
            <v>512003</v>
          </cell>
          <cell r="K30" t="str">
            <v>Y</v>
          </cell>
        </row>
        <row r="31">
          <cell r="C31">
            <v>505000</v>
          </cell>
          <cell r="G31">
            <v>184004.99</v>
          </cell>
          <cell r="J31">
            <v>513000</v>
          </cell>
          <cell r="K31" t="str">
            <v>Y</v>
          </cell>
        </row>
        <row r="32">
          <cell r="C32">
            <v>505000</v>
          </cell>
          <cell r="G32">
            <v>78755.09</v>
          </cell>
          <cell r="J32">
            <v>514000</v>
          </cell>
          <cell r="K32" t="str">
            <v>Y</v>
          </cell>
        </row>
        <row r="33">
          <cell r="C33">
            <v>505000</v>
          </cell>
          <cell r="G33">
            <v>179076.47</v>
          </cell>
          <cell r="J33">
            <v>500001</v>
          </cell>
          <cell r="K33" t="str">
            <v>Y</v>
          </cell>
        </row>
        <row r="34">
          <cell r="C34">
            <v>505002</v>
          </cell>
          <cell r="G34">
            <v>185291.77</v>
          </cell>
          <cell r="J34">
            <v>501008</v>
          </cell>
          <cell r="K34" t="str">
            <v>Y</v>
          </cell>
        </row>
        <row r="35">
          <cell r="C35">
            <v>505002</v>
          </cell>
          <cell r="G35">
            <v>196689.7</v>
          </cell>
          <cell r="J35">
            <v>501009</v>
          </cell>
          <cell r="K35" t="str">
            <v>Y</v>
          </cell>
        </row>
        <row r="36">
          <cell r="C36">
            <v>505002</v>
          </cell>
          <cell r="G36">
            <v>260257.78</v>
          </cell>
          <cell r="J36">
            <v>501010</v>
          </cell>
          <cell r="K36" t="str">
            <v>Y</v>
          </cell>
        </row>
        <row r="37">
          <cell r="C37">
            <v>506000</v>
          </cell>
          <cell r="G37">
            <v>7255.14</v>
          </cell>
          <cell r="J37">
            <v>501011</v>
          </cell>
          <cell r="K37" t="str">
            <v>Y</v>
          </cell>
        </row>
        <row r="38">
          <cell r="C38">
            <v>506000</v>
          </cell>
          <cell r="G38">
            <v>4932.32</v>
          </cell>
          <cell r="J38">
            <v>501012</v>
          </cell>
          <cell r="K38" t="str">
            <v>Y</v>
          </cell>
        </row>
        <row r="39">
          <cell r="C39">
            <v>506001</v>
          </cell>
          <cell r="G39">
            <v>10390.85</v>
          </cell>
          <cell r="J39">
            <v>501014</v>
          </cell>
          <cell r="K39" t="str">
            <v>Y</v>
          </cell>
        </row>
        <row r="40">
          <cell r="C40">
            <v>506001</v>
          </cell>
          <cell r="G40">
            <v>7074.17</v>
          </cell>
          <cell r="J40">
            <v>501015</v>
          </cell>
          <cell r="K40" t="str">
            <v>Y</v>
          </cell>
        </row>
        <row r="41">
          <cell r="C41">
            <v>510000</v>
          </cell>
          <cell r="G41">
            <v>1656.78</v>
          </cell>
          <cell r="J41">
            <v>501016</v>
          </cell>
          <cell r="K41" t="str">
            <v>Y</v>
          </cell>
        </row>
        <row r="42">
          <cell r="C42">
            <v>510000</v>
          </cell>
          <cell r="G42">
            <v>1127.6500000000001</v>
          </cell>
          <cell r="J42">
            <v>502004</v>
          </cell>
          <cell r="K42" t="str">
            <v>Y</v>
          </cell>
        </row>
        <row r="43">
          <cell r="C43">
            <v>510001</v>
          </cell>
          <cell r="G43">
            <v>17543.240000000002</v>
          </cell>
          <cell r="J43">
            <v>502005</v>
          </cell>
          <cell r="K43" t="str">
            <v>Y</v>
          </cell>
        </row>
        <row r="44">
          <cell r="C44">
            <v>510001</v>
          </cell>
          <cell r="G44">
            <v>12996.29</v>
          </cell>
          <cell r="J44">
            <v>502006</v>
          </cell>
          <cell r="K44" t="str">
            <v>Y</v>
          </cell>
        </row>
        <row r="45">
          <cell r="C45">
            <v>510001</v>
          </cell>
          <cell r="G45">
            <v>398301.78</v>
          </cell>
          <cell r="J45">
            <v>502007</v>
          </cell>
          <cell r="K45" t="str">
            <v>Y</v>
          </cell>
        </row>
        <row r="46">
          <cell r="C46">
            <v>510001</v>
          </cell>
          <cell r="G46">
            <v>500.86</v>
          </cell>
          <cell r="J46">
            <v>502009</v>
          </cell>
          <cell r="K46" t="str">
            <v>Y</v>
          </cell>
        </row>
        <row r="47">
          <cell r="C47">
            <v>510001</v>
          </cell>
          <cell r="G47">
            <v>292361.09999999998</v>
          </cell>
          <cell r="J47">
            <v>502015</v>
          </cell>
          <cell r="K47" t="str">
            <v>Y</v>
          </cell>
        </row>
        <row r="48">
          <cell r="C48">
            <v>511000</v>
          </cell>
          <cell r="G48">
            <v>130014.81</v>
          </cell>
          <cell r="J48">
            <v>502016</v>
          </cell>
          <cell r="K48" t="str">
            <v>Y</v>
          </cell>
        </row>
        <row r="49">
          <cell r="C49">
            <v>511000</v>
          </cell>
          <cell r="G49">
            <v>88713.38</v>
          </cell>
          <cell r="J49">
            <v>505002</v>
          </cell>
          <cell r="K49" t="str">
            <v>Y</v>
          </cell>
        </row>
        <row r="50">
          <cell r="C50">
            <v>511001</v>
          </cell>
          <cell r="G50">
            <v>3142.24</v>
          </cell>
          <cell r="J50">
            <v>505003</v>
          </cell>
          <cell r="K50" t="str">
            <v>Y</v>
          </cell>
        </row>
        <row r="51">
          <cell r="C51">
            <v>511001</v>
          </cell>
          <cell r="G51">
            <v>94749.31</v>
          </cell>
          <cell r="J51">
            <v>506001</v>
          </cell>
          <cell r="K51" t="str">
            <v>Y</v>
          </cell>
        </row>
        <row r="52">
          <cell r="C52">
            <v>511001</v>
          </cell>
          <cell r="G52">
            <v>2437.5300000000002</v>
          </cell>
          <cell r="J52">
            <v>510001</v>
          </cell>
          <cell r="K52" t="str">
            <v>Y</v>
          </cell>
        </row>
        <row r="53">
          <cell r="C53">
            <v>511001</v>
          </cell>
          <cell r="G53">
            <v>68338.52</v>
          </cell>
          <cell r="J53">
            <v>511001</v>
          </cell>
          <cell r="K53" t="str">
            <v>Y</v>
          </cell>
        </row>
        <row r="54">
          <cell r="C54">
            <v>512000</v>
          </cell>
          <cell r="G54">
            <v>403925.43</v>
          </cell>
          <cell r="J54">
            <v>512004</v>
          </cell>
          <cell r="K54" t="str">
            <v>Y</v>
          </cell>
        </row>
        <row r="55">
          <cell r="C55">
            <v>512000</v>
          </cell>
          <cell r="G55">
            <v>142089.37</v>
          </cell>
          <cell r="J55">
            <v>512005</v>
          </cell>
          <cell r="K55" t="str">
            <v>Y</v>
          </cell>
        </row>
        <row r="56">
          <cell r="C56">
            <v>512000</v>
          </cell>
          <cell r="G56">
            <v>3980.96</v>
          </cell>
          <cell r="J56">
            <v>512006</v>
          </cell>
          <cell r="K56" t="str">
            <v>Y</v>
          </cell>
        </row>
        <row r="57">
          <cell r="C57">
            <v>512000</v>
          </cell>
          <cell r="G57">
            <v>374648.79</v>
          </cell>
          <cell r="J57">
            <v>512007</v>
          </cell>
          <cell r="K57" t="str">
            <v>Y</v>
          </cell>
        </row>
        <row r="58">
          <cell r="C58">
            <v>512001</v>
          </cell>
          <cell r="G58">
            <v>302038.07</v>
          </cell>
          <cell r="J58">
            <v>513001</v>
          </cell>
          <cell r="K58" t="str">
            <v>Y</v>
          </cell>
        </row>
        <row r="59">
          <cell r="C59">
            <v>512001</v>
          </cell>
          <cell r="G59">
            <v>174641.29</v>
          </cell>
          <cell r="J59">
            <v>514001</v>
          </cell>
          <cell r="K59" t="str">
            <v>Y</v>
          </cell>
        </row>
        <row r="60">
          <cell r="C60">
            <v>512001</v>
          </cell>
          <cell r="G60">
            <v>324844.40999999997</v>
          </cell>
          <cell r="J60">
            <v>546002</v>
          </cell>
          <cell r="K60" t="str">
            <v>Y</v>
          </cell>
        </row>
        <row r="61">
          <cell r="C61">
            <v>512002</v>
          </cell>
          <cell r="G61">
            <v>310765.53999999998</v>
          </cell>
          <cell r="J61">
            <v>546005</v>
          </cell>
          <cell r="K61" t="str">
            <v>Y</v>
          </cell>
        </row>
        <row r="62">
          <cell r="C62">
            <v>512002</v>
          </cell>
          <cell r="G62">
            <v>187776.12</v>
          </cell>
          <cell r="J62">
            <v>546006</v>
          </cell>
          <cell r="K62" t="str">
            <v>Y</v>
          </cell>
        </row>
        <row r="63">
          <cell r="C63">
            <v>512002</v>
          </cell>
          <cell r="G63">
            <v>339676.5</v>
          </cell>
          <cell r="J63">
            <v>547000</v>
          </cell>
          <cell r="K63" t="str">
            <v>Y</v>
          </cell>
        </row>
        <row r="64">
          <cell r="C64">
            <v>512003</v>
          </cell>
          <cell r="G64">
            <v>138030.29999999999</v>
          </cell>
          <cell r="J64">
            <v>547001</v>
          </cell>
          <cell r="K64" t="str">
            <v>Y</v>
          </cell>
        </row>
        <row r="65">
          <cell r="C65">
            <v>512003</v>
          </cell>
          <cell r="G65">
            <v>94001.23</v>
          </cell>
          <cell r="J65">
            <v>547002</v>
          </cell>
          <cell r="K65" t="str">
            <v>Y</v>
          </cell>
        </row>
        <row r="66">
          <cell r="C66">
            <v>512004</v>
          </cell>
          <cell r="G66">
            <v>553680.62</v>
          </cell>
          <cell r="J66">
            <v>547004</v>
          </cell>
          <cell r="K66" t="str">
            <v>Y</v>
          </cell>
        </row>
        <row r="67">
          <cell r="C67">
            <v>512004</v>
          </cell>
          <cell r="G67">
            <v>6336.22</v>
          </cell>
          <cell r="J67">
            <v>547005</v>
          </cell>
          <cell r="K67" t="str">
            <v>Y</v>
          </cell>
        </row>
        <row r="68">
          <cell r="C68">
            <v>512004</v>
          </cell>
          <cell r="G68">
            <v>11202.01</v>
          </cell>
          <cell r="J68">
            <v>547006</v>
          </cell>
          <cell r="K68" t="str">
            <v>Y</v>
          </cell>
        </row>
        <row r="69">
          <cell r="C69">
            <v>512004</v>
          </cell>
          <cell r="G69">
            <v>388743.94</v>
          </cell>
          <cell r="J69">
            <v>547008</v>
          </cell>
          <cell r="K69" t="str">
            <v>Y</v>
          </cell>
        </row>
        <row r="70">
          <cell r="C70">
            <v>512005</v>
          </cell>
          <cell r="G70">
            <v>427422.23</v>
          </cell>
          <cell r="J70">
            <v>548001</v>
          </cell>
          <cell r="K70" t="str">
            <v>Y</v>
          </cell>
        </row>
        <row r="71">
          <cell r="C71">
            <v>512005</v>
          </cell>
          <cell r="G71">
            <v>44322.57</v>
          </cell>
          <cell r="J71">
            <v>548002</v>
          </cell>
          <cell r="K71" t="str">
            <v>Y</v>
          </cell>
        </row>
        <row r="72">
          <cell r="C72">
            <v>512005</v>
          </cell>
          <cell r="G72">
            <v>321432.53999999998</v>
          </cell>
          <cell r="J72">
            <v>548003</v>
          </cell>
          <cell r="K72" t="str">
            <v>Y</v>
          </cell>
        </row>
        <row r="73">
          <cell r="C73">
            <v>512006</v>
          </cell>
          <cell r="G73">
            <v>281140.43</v>
          </cell>
          <cell r="J73">
            <v>548004</v>
          </cell>
          <cell r="K73" t="str">
            <v>Y</v>
          </cell>
        </row>
        <row r="74">
          <cell r="C74">
            <v>512006</v>
          </cell>
          <cell r="G74">
            <v>191403.48</v>
          </cell>
          <cell r="J74">
            <v>549000</v>
          </cell>
          <cell r="K74" t="str">
            <v>Y</v>
          </cell>
        </row>
        <row r="75">
          <cell r="C75">
            <v>512007</v>
          </cell>
          <cell r="G75">
            <v>348124.33</v>
          </cell>
          <cell r="J75">
            <v>549003</v>
          </cell>
          <cell r="K75" t="str">
            <v>Y</v>
          </cell>
        </row>
        <row r="76">
          <cell r="C76">
            <v>512007</v>
          </cell>
          <cell r="G76">
            <v>39655.14</v>
          </cell>
          <cell r="J76">
            <v>549004</v>
          </cell>
          <cell r="K76" t="str">
            <v>Y</v>
          </cell>
        </row>
        <row r="77">
          <cell r="C77">
            <v>512007</v>
          </cell>
          <cell r="G77">
            <v>264077.49</v>
          </cell>
          <cell r="J77">
            <v>551002</v>
          </cell>
          <cell r="K77" t="str">
            <v>Y</v>
          </cell>
        </row>
        <row r="78">
          <cell r="C78">
            <v>513000</v>
          </cell>
          <cell r="G78">
            <v>410221.87</v>
          </cell>
          <cell r="J78">
            <v>551003</v>
          </cell>
          <cell r="K78" t="str">
            <v>Y</v>
          </cell>
        </row>
        <row r="79">
          <cell r="C79">
            <v>513000</v>
          </cell>
          <cell r="G79">
            <v>94214.25</v>
          </cell>
          <cell r="J79">
            <v>551004</v>
          </cell>
          <cell r="K79" t="str">
            <v>Y</v>
          </cell>
        </row>
        <row r="80">
          <cell r="C80">
            <v>513000</v>
          </cell>
          <cell r="G80">
            <v>1481.11</v>
          </cell>
          <cell r="J80">
            <v>552001</v>
          </cell>
          <cell r="K80" t="str">
            <v>Y</v>
          </cell>
        </row>
        <row r="81">
          <cell r="C81">
            <v>513000</v>
          </cell>
          <cell r="G81">
            <v>344735.35</v>
          </cell>
          <cell r="J81">
            <v>552002</v>
          </cell>
          <cell r="K81" t="str">
            <v>Y</v>
          </cell>
        </row>
        <row r="82">
          <cell r="C82">
            <v>513001</v>
          </cell>
          <cell r="G82">
            <v>182628.54</v>
          </cell>
          <cell r="J82">
            <v>552003</v>
          </cell>
          <cell r="K82" t="str">
            <v>Y</v>
          </cell>
        </row>
        <row r="83">
          <cell r="C83">
            <v>513001</v>
          </cell>
          <cell r="G83">
            <v>87988.58</v>
          </cell>
          <cell r="J83">
            <v>552004</v>
          </cell>
          <cell r="K83" t="str">
            <v>Y</v>
          </cell>
        </row>
        <row r="84">
          <cell r="C84">
            <v>513001</v>
          </cell>
          <cell r="G84">
            <v>184177.32</v>
          </cell>
          <cell r="J84">
            <v>553002</v>
          </cell>
          <cell r="K84" t="str">
            <v>Y</v>
          </cell>
        </row>
        <row r="85">
          <cell r="C85">
            <v>514000</v>
          </cell>
          <cell r="G85">
            <v>147301.03</v>
          </cell>
          <cell r="J85">
            <v>553003</v>
          </cell>
          <cell r="K85" t="str">
            <v>Y</v>
          </cell>
        </row>
        <row r="86">
          <cell r="C86">
            <v>514000</v>
          </cell>
          <cell r="G86">
            <v>76137.58</v>
          </cell>
          <cell r="J86">
            <v>553005</v>
          </cell>
          <cell r="K86" t="str">
            <v>Y</v>
          </cell>
        </row>
        <row r="87">
          <cell r="C87">
            <v>514000</v>
          </cell>
          <cell r="G87">
            <v>1521.36</v>
          </cell>
          <cell r="J87">
            <v>553006</v>
          </cell>
          <cell r="K87" t="str">
            <v>Y</v>
          </cell>
        </row>
        <row r="88">
          <cell r="C88">
            <v>514000</v>
          </cell>
          <cell r="G88">
            <v>153239.39000000001</v>
          </cell>
          <cell r="J88">
            <v>554002</v>
          </cell>
          <cell r="K88" t="str">
            <v>Y</v>
          </cell>
        </row>
        <row r="89">
          <cell r="C89">
            <v>514001</v>
          </cell>
          <cell r="G89">
            <v>692744.99</v>
          </cell>
          <cell r="J89">
            <v>554003</v>
          </cell>
          <cell r="K89" t="str">
            <v>Y</v>
          </cell>
        </row>
        <row r="90">
          <cell r="C90">
            <v>514001</v>
          </cell>
          <cell r="G90">
            <v>7251.05</v>
          </cell>
          <cell r="J90">
            <v>554004</v>
          </cell>
          <cell r="K90" t="str">
            <v>Y</v>
          </cell>
        </row>
        <row r="91">
          <cell r="C91">
            <v>514001</v>
          </cell>
          <cell r="G91">
            <v>476765.64</v>
          </cell>
          <cell r="J91">
            <v>556000</v>
          </cell>
          <cell r="K91" t="str">
            <v>Y</v>
          </cell>
        </row>
        <row r="92">
          <cell r="C92">
            <v>552003</v>
          </cell>
          <cell r="G92">
            <v>1402.25</v>
          </cell>
          <cell r="J92">
            <v>560000</v>
          </cell>
          <cell r="K92" t="str">
            <v>Y</v>
          </cell>
        </row>
        <row r="93">
          <cell r="C93">
            <v>552003</v>
          </cell>
          <cell r="G93">
            <v>949.86</v>
          </cell>
          <cell r="J93">
            <v>561000</v>
          </cell>
          <cell r="K93" t="str">
            <v>Y</v>
          </cell>
        </row>
        <row r="94">
          <cell r="C94">
            <v>553002</v>
          </cell>
          <cell r="G94">
            <v>119861.6</v>
          </cell>
          <cell r="J94">
            <v>561500</v>
          </cell>
          <cell r="K94" t="str">
            <v>Y</v>
          </cell>
        </row>
        <row r="95">
          <cell r="C95">
            <v>553002</v>
          </cell>
          <cell r="G95">
            <v>81662.490000000005</v>
          </cell>
          <cell r="J95">
            <v>562000</v>
          </cell>
          <cell r="K95" t="str">
            <v>Y</v>
          </cell>
        </row>
        <row r="96">
          <cell r="C96">
            <v>553003</v>
          </cell>
          <cell r="G96">
            <v>14694.73</v>
          </cell>
          <cell r="J96">
            <v>563001</v>
          </cell>
          <cell r="K96" t="str">
            <v>Y</v>
          </cell>
        </row>
        <row r="97">
          <cell r="C97">
            <v>553003</v>
          </cell>
          <cell r="G97">
            <v>9987.23</v>
          </cell>
          <cell r="J97">
            <v>566000</v>
          </cell>
          <cell r="K97" t="str">
            <v>Y</v>
          </cell>
        </row>
        <row r="98">
          <cell r="C98">
            <v>553005</v>
          </cell>
          <cell r="G98">
            <v>82712.27</v>
          </cell>
          <cell r="J98">
            <v>566001</v>
          </cell>
          <cell r="K98" t="str">
            <v>Y</v>
          </cell>
        </row>
        <row r="99">
          <cell r="C99">
            <v>553005</v>
          </cell>
          <cell r="G99">
            <v>56353.33</v>
          </cell>
          <cell r="J99">
            <v>566002</v>
          </cell>
          <cell r="K99" t="str">
            <v>Y</v>
          </cell>
        </row>
        <row r="100">
          <cell r="C100">
            <v>554003</v>
          </cell>
          <cell r="G100">
            <v>1194.29</v>
          </cell>
          <cell r="J100">
            <v>566003</v>
          </cell>
          <cell r="K100" t="str">
            <v>Y</v>
          </cell>
        </row>
        <row r="101">
          <cell r="C101">
            <v>554003</v>
          </cell>
          <cell r="G101">
            <v>215.32</v>
          </cell>
          <cell r="J101">
            <v>566004</v>
          </cell>
          <cell r="K101" t="str">
            <v>Y</v>
          </cell>
        </row>
        <row r="102">
          <cell r="C102">
            <v>554003</v>
          </cell>
          <cell r="G102">
            <v>958.25</v>
          </cell>
          <cell r="J102">
            <v>566005</v>
          </cell>
          <cell r="K102" t="str">
            <v>Y</v>
          </cell>
        </row>
        <row r="103">
          <cell r="C103">
            <v>556000</v>
          </cell>
          <cell r="G103">
            <v>42826.16</v>
          </cell>
          <cell r="J103">
            <v>566006</v>
          </cell>
          <cell r="K103" t="str">
            <v>Y</v>
          </cell>
        </row>
        <row r="104">
          <cell r="C104">
            <v>556000</v>
          </cell>
          <cell r="G104">
            <v>301397.03000000003</v>
          </cell>
          <cell r="J104">
            <v>566007</v>
          </cell>
          <cell r="K104" t="str">
            <v>Y</v>
          </cell>
        </row>
        <row r="105">
          <cell r="C105">
            <v>556000</v>
          </cell>
          <cell r="G105">
            <v>234505.67</v>
          </cell>
          <cell r="J105">
            <v>566010</v>
          </cell>
          <cell r="K105" t="str">
            <v>Y</v>
          </cell>
        </row>
        <row r="106">
          <cell r="C106">
            <v>561500</v>
          </cell>
          <cell r="G106">
            <v>89.3</v>
          </cell>
          <cell r="J106">
            <v>567000</v>
          </cell>
          <cell r="K106" t="str">
            <v>Y</v>
          </cell>
        </row>
        <row r="107">
          <cell r="C107">
            <v>561500</v>
          </cell>
          <cell r="G107">
            <v>25658.55</v>
          </cell>
          <cell r="J107">
            <v>568000</v>
          </cell>
          <cell r="K107" t="str">
            <v>Y</v>
          </cell>
        </row>
        <row r="108">
          <cell r="C108">
            <v>561500</v>
          </cell>
          <cell r="G108">
            <v>24006.45</v>
          </cell>
          <cell r="J108">
            <v>569000</v>
          </cell>
          <cell r="K108" t="str">
            <v>Y</v>
          </cell>
        </row>
        <row r="109">
          <cell r="C109">
            <v>561500</v>
          </cell>
          <cell r="G109">
            <v>33895.919999999998</v>
          </cell>
          <cell r="J109">
            <v>570000</v>
          </cell>
          <cell r="K109" t="str">
            <v>Y</v>
          </cell>
        </row>
        <row r="110">
          <cell r="C110">
            <v>560000</v>
          </cell>
          <cell r="G110">
            <v>22443.09</v>
          </cell>
          <cell r="J110">
            <v>571001</v>
          </cell>
          <cell r="K110" t="str">
            <v>Y</v>
          </cell>
        </row>
        <row r="111">
          <cell r="C111">
            <v>560000</v>
          </cell>
          <cell r="G111">
            <v>2405.14</v>
          </cell>
          <cell r="J111">
            <v>571002</v>
          </cell>
          <cell r="K111" t="str">
            <v>Y</v>
          </cell>
        </row>
        <row r="112">
          <cell r="C112">
            <v>560000</v>
          </cell>
          <cell r="G112">
            <v>357951.37</v>
          </cell>
          <cell r="J112">
            <v>571003</v>
          </cell>
          <cell r="K112" t="str">
            <v>Y</v>
          </cell>
        </row>
        <row r="113">
          <cell r="C113">
            <v>560000</v>
          </cell>
          <cell r="G113">
            <v>130395.51</v>
          </cell>
          <cell r="J113">
            <v>573000</v>
          </cell>
          <cell r="K113" t="str">
            <v>Y</v>
          </cell>
        </row>
        <row r="114">
          <cell r="C114">
            <v>560000</v>
          </cell>
          <cell r="G114">
            <v>349524.28</v>
          </cell>
          <cell r="J114">
            <v>575000</v>
          </cell>
          <cell r="K114" t="str">
            <v>Y</v>
          </cell>
        </row>
        <row r="115">
          <cell r="C115">
            <v>561000</v>
          </cell>
          <cell r="G115">
            <v>55555.42</v>
          </cell>
          <cell r="J115">
            <v>580000</v>
          </cell>
          <cell r="K115" t="str">
            <v>Y</v>
          </cell>
        </row>
        <row r="116">
          <cell r="C116">
            <v>561000</v>
          </cell>
          <cell r="G116">
            <v>231191.84</v>
          </cell>
          <cell r="J116">
            <v>581000</v>
          </cell>
          <cell r="K116" t="str">
            <v>Y</v>
          </cell>
        </row>
        <row r="117">
          <cell r="C117">
            <v>561000</v>
          </cell>
          <cell r="G117">
            <v>195347.38</v>
          </cell>
          <cell r="J117">
            <v>582000</v>
          </cell>
          <cell r="K117" t="str">
            <v>Y</v>
          </cell>
        </row>
        <row r="118">
          <cell r="C118">
            <v>561500</v>
          </cell>
          <cell r="G118">
            <v>208.36</v>
          </cell>
          <cell r="J118">
            <v>583000</v>
          </cell>
          <cell r="K118" t="str">
            <v>Y</v>
          </cell>
        </row>
        <row r="119">
          <cell r="C119">
            <v>561500</v>
          </cell>
          <cell r="G119">
            <v>135592.57</v>
          </cell>
          <cell r="J119">
            <v>583001</v>
          </cell>
          <cell r="K119" t="str">
            <v>Y</v>
          </cell>
        </row>
        <row r="120">
          <cell r="C120">
            <v>561500</v>
          </cell>
          <cell r="G120">
            <v>127849.2</v>
          </cell>
          <cell r="J120">
            <v>583002</v>
          </cell>
          <cell r="K120" t="str">
            <v>Y</v>
          </cell>
        </row>
        <row r="121">
          <cell r="C121">
            <v>561500</v>
          </cell>
          <cell r="G121">
            <v>179618.81</v>
          </cell>
          <cell r="J121">
            <v>585000</v>
          </cell>
          <cell r="K121" t="str">
            <v>Y</v>
          </cell>
        </row>
        <row r="122">
          <cell r="C122">
            <v>562000</v>
          </cell>
          <cell r="G122">
            <v>1184.1199999999999</v>
          </cell>
          <cell r="J122">
            <v>586000</v>
          </cell>
          <cell r="K122" t="str">
            <v>Y</v>
          </cell>
        </row>
        <row r="123">
          <cell r="C123">
            <v>562000</v>
          </cell>
          <cell r="G123">
            <v>811.13</v>
          </cell>
          <cell r="J123">
            <v>586001</v>
          </cell>
          <cell r="K123" t="str">
            <v>Y</v>
          </cell>
        </row>
        <row r="124">
          <cell r="C124">
            <v>563001</v>
          </cell>
          <cell r="G124">
            <v>120648.67</v>
          </cell>
          <cell r="J124">
            <v>586002</v>
          </cell>
          <cell r="K124" t="str">
            <v>Y</v>
          </cell>
        </row>
        <row r="125">
          <cell r="C125">
            <v>563001</v>
          </cell>
          <cell r="G125">
            <v>82189.55</v>
          </cell>
          <cell r="J125">
            <v>586003</v>
          </cell>
          <cell r="K125" t="str">
            <v>Y</v>
          </cell>
        </row>
        <row r="126">
          <cell r="C126">
            <v>566000</v>
          </cell>
          <cell r="G126">
            <v>28341.37</v>
          </cell>
          <cell r="J126">
            <v>587000</v>
          </cell>
          <cell r="K126" t="str">
            <v>Y</v>
          </cell>
        </row>
        <row r="127">
          <cell r="C127">
            <v>566000</v>
          </cell>
          <cell r="G127">
            <v>10148.94</v>
          </cell>
          <cell r="J127">
            <v>587002</v>
          </cell>
          <cell r="K127" t="str">
            <v>Y</v>
          </cell>
        </row>
        <row r="128">
          <cell r="C128">
            <v>566000</v>
          </cell>
          <cell r="G128">
            <v>14621.81</v>
          </cell>
          <cell r="J128">
            <v>587003</v>
          </cell>
          <cell r="K128" t="str">
            <v>Y</v>
          </cell>
        </row>
        <row r="129">
          <cell r="C129">
            <v>566000</v>
          </cell>
          <cell r="G129">
            <v>36250.5</v>
          </cell>
          <cell r="J129">
            <v>587004</v>
          </cell>
          <cell r="K129" t="str">
            <v>Y</v>
          </cell>
        </row>
        <row r="130">
          <cell r="C130">
            <v>568000</v>
          </cell>
          <cell r="G130">
            <v>3137.71</v>
          </cell>
          <cell r="J130">
            <v>587006</v>
          </cell>
          <cell r="K130" t="str">
            <v>Y</v>
          </cell>
        </row>
        <row r="131">
          <cell r="C131">
            <v>568000</v>
          </cell>
          <cell r="G131">
            <v>5334.04</v>
          </cell>
          <cell r="J131">
            <v>587008</v>
          </cell>
          <cell r="K131" t="str">
            <v>Y</v>
          </cell>
        </row>
        <row r="132">
          <cell r="C132">
            <v>568000</v>
          </cell>
          <cell r="G132">
            <v>5764.29</v>
          </cell>
          <cell r="J132">
            <v>588000</v>
          </cell>
          <cell r="K132" t="str">
            <v>Y</v>
          </cell>
        </row>
        <row r="133">
          <cell r="C133">
            <v>570000</v>
          </cell>
          <cell r="G133">
            <v>257305.15</v>
          </cell>
          <cell r="J133">
            <v>590000</v>
          </cell>
          <cell r="K133" t="str">
            <v>Y</v>
          </cell>
        </row>
        <row r="134">
          <cell r="C134">
            <v>570000</v>
          </cell>
          <cell r="G134">
            <v>262.48</v>
          </cell>
          <cell r="J134">
            <v>591000</v>
          </cell>
          <cell r="K134" t="str">
            <v>Y</v>
          </cell>
        </row>
        <row r="135">
          <cell r="C135">
            <v>570000</v>
          </cell>
          <cell r="G135">
            <v>933.85</v>
          </cell>
          <cell r="J135">
            <v>592000</v>
          </cell>
          <cell r="K135" t="str">
            <v>Y</v>
          </cell>
        </row>
        <row r="136">
          <cell r="C136">
            <v>570000</v>
          </cell>
          <cell r="G136">
            <v>176309.68</v>
          </cell>
          <cell r="J136">
            <v>593001</v>
          </cell>
          <cell r="K136" t="str">
            <v>Y</v>
          </cell>
        </row>
        <row r="137">
          <cell r="C137">
            <v>571001</v>
          </cell>
          <cell r="G137">
            <v>109334.86</v>
          </cell>
          <cell r="J137">
            <v>593002</v>
          </cell>
          <cell r="K137" t="str">
            <v>Y</v>
          </cell>
        </row>
        <row r="138">
          <cell r="C138">
            <v>571001</v>
          </cell>
          <cell r="G138">
            <v>74484.02</v>
          </cell>
          <cell r="J138">
            <v>593003</v>
          </cell>
          <cell r="K138" t="str">
            <v>Y</v>
          </cell>
        </row>
        <row r="139">
          <cell r="C139">
            <v>571002</v>
          </cell>
          <cell r="G139">
            <v>2189.02</v>
          </cell>
          <cell r="J139">
            <v>593004</v>
          </cell>
          <cell r="K139" t="str">
            <v>Y</v>
          </cell>
        </row>
        <row r="140">
          <cell r="C140">
            <v>571002</v>
          </cell>
          <cell r="G140">
            <v>1493.72</v>
          </cell>
          <cell r="J140">
            <v>594000</v>
          </cell>
          <cell r="K140" t="str">
            <v>Y</v>
          </cell>
        </row>
        <row r="141">
          <cell r="C141">
            <v>571003</v>
          </cell>
          <cell r="G141">
            <v>16837.89</v>
          </cell>
          <cell r="J141">
            <v>595000</v>
          </cell>
          <cell r="K141" t="str">
            <v>Y</v>
          </cell>
        </row>
        <row r="142">
          <cell r="C142">
            <v>571003</v>
          </cell>
          <cell r="G142">
            <v>11472.23</v>
          </cell>
          <cell r="J142">
            <v>596000</v>
          </cell>
          <cell r="K142" t="str">
            <v>Y</v>
          </cell>
        </row>
        <row r="143">
          <cell r="C143">
            <v>573000</v>
          </cell>
          <cell r="G143">
            <v>546.29999999999995</v>
          </cell>
          <cell r="J143">
            <v>597000</v>
          </cell>
          <cell r="K143" t="str">
            <v>Y</v>
          </cell>
        </row>
        <row r="144">
          <cell r="C144">
            <v>573000</v>
          </cell>
          <cell r="G144">
            <v>372.74</v>
          </cell>
          <cell r="J144">
            <v>597002</v>
          </cell>
          <cell r="K144" t="str">
            <v>Y</v>
          </cell>
        </row>
        <row r="145">
          <cell r="C145">
            <v>575000</v>
          </cell>
          <cell r="G145">
            <v>36548.370000000003</v>
          </cell>
          <cell r="J145">
            <v>597003</v>
          </cell>
          <cell r="K145" t="str">
            <v>Y</v>
          </cell>
        </row>
        <row r="146">
          <cell r="C146">
            <v>575000</v>
          </cell>
          <cell r="G146">
            <v>27110.01</v>
          </cell>
          <cell r="J146">
            <v>598000</v>
          </cell>
          <cell r="K146" t="str">
            <v>Y</v>
          </cell>
        </row>
        <row r="147">
          <cell r="C147">
            <v>575000</v>
          </cell>
          <cell r="G147">
            <v>43307.67</v>
          </cell>
          <cell r="J147">
            <v>901000</v>
          </cell>
          <cell r="K147" t="str">
            <v>Y</v>
          </cell>
        </row>
        <row r="148">
          <cell r="C148">
            <v>561500</v>
          </cell>
          <cell r="G148">
            <v>17916.86</v>
          </cell>
          <cell r="J148">
            <v>902000</v>
          </cell>
          <cell r="K148" t="str">
            <v>Y</v>
          </cell>
        </row>
        <row r="149">
          <cell r="C149">
            <v>561500</v>
          </cell>
          <cell r="G149">
            <v>12209.12</v>
          </cell>
          <cell r="J149">
            <v>903001</v>
          </cell>
          <cell r="K149" t="str">
            <v>Y</v>
          </cell>
        </row>
        <row r="150">
          <cell r="C150">
            <v>570000</v>
          </cell>
          <cell r="G150">
            <v>773.1</v>
          </cell>
          <cell r="J150">
            <v>903002</v>
          </cell>
          <cell r="K150" t="str">
            <v>Y</v>
          </cell>
        </row>
        <row r="151">
          <cell r="C151">
            <v>570000</v>
          </cell>
          <cell r="G151">
            <v>528.07000000000005</v>
          </cell>
          <cell r="J151">
            <v>903003</v>
          </cell>
          <cell r="K151" t="str">
            <v>Y</v>
          </cell>
        </row>
        <row r="152">
          <cell r="C152">
            <v>580000</v>
          </cell>
          <cell r="G152">
            <v>65024.03</v>
          </cell>
          <cell r="J152">
            <v>903004</v>
          </cell>
          <cell r="K152" t="str">
            <v>Y</v>
          </cell>
        </row>
        <row r="153">
          <cell r="C153">
            <v>580000</v>
          </cell>
          <cell r="G153">
            <v>259.95</v>
          </cell>
          <cell r="J153">
            <v>903006</v>
          </cell>
          <cell r="K153" t="str">
            <v>Y</v>
          </cell>
        </row>
        <row r="154">
          <cell r="C154">
            <v>580000</v>
          </cell>
          <cell r="G154">
            <v>620419.52</v>
          </cell>
          <cell r="J154">
            <v>903008</v>
          </cell>
          <cell r="K154" t="str">
            <v>Y</v>
          </cell>
        </row>
        <row r="155">
          <cell r="C155">
            <v>580000</v>
          </cell>
          <cell r="G155">
            <v>262822.65999999997</v>
          </cell>
          <cell r="J155">
            <v>903010</v>
          </cell>
          <cell r="K155" t="str">
            <v>Y</v>
          </cell>
        </row>
        <row r="156">
          <cell r="C156">
            <v>580000</v>
          </cell>
          <cell r="G156">
            <v>646147.41</v>
          </cell>
          <cell r="J156">
            <v>904000</v>
          </cell>
          <cell r="K156" t="str">
            <v>Y</v>
          </cell>
        </row>
        <row r="157">
          <cell r="C157">
            <v>581000</v>
          </cell>
          <cell r="G157">
            <v>21413.040000000001</v>
          </cell>
          <cell r="J157">
            <v>905000</v>
          </cell>
          <cell r="K157" t="str">
            <v>Y</v>
          </cell>
        </row>
        <row r="158">
          <cell r="C158">
            <v>581000</v>
          </cell>
          <cell r="G158">
            <v>198614.47</v>
          </cell>
          <cell r="J158">
            <v>907000</v>
          </cell>
          <cell r="K158" t="str">
            <v>Y</v>
          </cell>
        </row>
        <row r="159">
          <cell r="C159">
            <v>581000</v>
          </cell>
          <cell r="G159">
            <v>149889.57</v>
          </cell>
          <cell r="J159">
            <v>908000</v>
          </cell>
          <cell r="K159" t="str">
            <v>Y</v>
          </cell>
        </row>
        <row r="160">
          <cell r="C160">
            <v>582000</v>
          </cell>
          <cell r="G160">
            <v>1969.99</v>
          </cell>
          <cell r="J160">
            <v>909000</v>
          </cell>
          <cell r="K160" t="str">
            <v>Y</v>
          </cell>
        </row>
        <row r="161">
          <cell r="C161">
            <v>582000</v>
          </cell>
          <cell r="G161">
            <v>1336.14</v>
          </cell>
          <cell r="J161">
            <v>910000</v>
          </cell>
          <cell r="K161" t="str">
            <v>Y</v>
          </cell>
        </row>
        <row r="162">
          <cell r="C162">
            <v>583000</v>
          </cell>
          <cell r="G162">
            <v>183.73</v>
          </cell>
          <cell r="J162">
            <v>911000</v>
          </cell>
          <cell r="K162" t="str">
            <v>Y</v>
          </cell>
        </row>
        <row r="163">
          <cell r="C163">
            <v>583000</v>
          </cell>
          <cell r="G163">
            <v>125.86</v>
          </cell>
          <cell r="J163">
            <v>912000</v>
          </cell>
          <cell r="K163" t="str">
            <v>Y</v>
          </cell>
        </row>
        <row r="164">
          <cell r="C164">
            <v>583001</v>
          </cell>
          <cell r="G164">
            <v>111417.98</v>
          </cell>
          <cell r="J164">
            <v>913000</v>
          </cell>
          <cell r="K164" t="str">
            <v>Y</v>
          </cell>
        </row>
        <row r="165">
          <cell r="C165">
            <v>583001</v>
          </cell>
          <cell r="G165">
            <v>757.35</v>
          </cell>
          <cell r="J165">
            <v>916000</v>
          </cell>
          <cell r="K165" t="str">
            <v>Y</v>
          </cell>
        </row>
        <row r="166">
          <cell r="C166">
            <v>583001</v>
          </cell>
          <cell r="G166">
            <v>76349.91</v>
          </cell>
          <cell r="J166">
            <v>803001</v>
          </cell>
          <cell r="K166" t="str">
            <v>Y</v>
          </cell>
        </row>
        <row r="167">
          <cell r="C167">
            <v>583002</v>
          </cell>
          <cell r="G167">
            <v>-44562.35</v>
          </cell>
          <cell r="J167">
            <v>803002</v>
          </cell>
          <cell r="K167" t="str">
            <v>Y</v>
          </cell>
        </row>
        <row r="168">
          <cell r="C168">
            <v>583002</v>
          </cell>
          <cell r="G168">
            <v>-30276.49</v>
          </cell>
          <cell r="J168">
            <v>803003</v>
          </cell>
          <cell r="K168" t="str">
            <v>Y</v>
          </cell>
        </row>
        <row r="169">
          <cell r="C169">
            <v>585000</v>
          </cell>
          <cell r="G169">
            <v>14620.35</v>
          </cell>
          <cell r="J169">
            <v>803010</v>
          </cell>
          <cell r="K169" t="str">
            <v>Y</v>
          </cell>
        </row>
        <row r="170">
          <cell r="C170">
            <v>585000</v>
          </cell>
          <cell r="G170">
            <v>95870.31</v>
          </cell>
          <cell r="J170">
            <v>803011</v>
          </cell>
          <cell r="K170" t="str">
            <v>Y</v>
          </cell>
        </row>
        <row r="171">
          <cell r="C171">
            <v>585000</v>
          </cell>
          <cell r="G171">
            <v>3636.87</v>
          </cell>
          <cell r="J171">
            <v>803020</v>
          </cell>
          <cell r="K171" t="str">
            <v>Y</v>
          </cell>
        </row>
        <row r="172">
          <cell r="C172">
            <v>585000</v>
          </cell>
          <cell r="G172">
            <v>77758.44</v>
          </cell>
          <cell r="J172">
            <v>803021</v>
          </cell>
          <cell r="K172" t="str">
            <v>Y</v>
          </cell>
        </row>
        <row r="173">
          <cell r="C173">
            <v>587000</v>
          </cell>
          <cell r="G173">
            <v>5266.09</v>
          </cell>
          <cell r="J173">
            <v>803022</v>
          </cell>
          <cell r="K173" t="str">
            <v>Y</v>
          </cell>
        </row>
        <row r="174">
          <cell r="C174">
            <v>587000</v>
          </cell>
          <cell r="G174">
            <v>80493.759999999995</v>
          </cell>
          <cell r="J174">
            <v>803023</v>
          </cell>
          <cell r="K174" t="str">
            <v>Y</v>
          </cell>
        </row>
        <row r="175">
          <cell r="C175">
            <v>587000</v>
          </cell>
          <cell r="G175">
            <v>23799.42</v>
          </cell>
          <cell r="J175">
            <v>804001</v>
          </cell>
          <cell r="K175" t="str">
            <v>Y</v>
          </cell>
        </row>
        <row r="176">
          <cell r="C176">
            <v>587000</v>
          </cell>
          <cell r="G176">
            <v>7564.63</v>
          </cell>
          <cell r="J176">
            <v>804002</v>
          </cell>
          <cell r="K176" t="str">
            <v>Y</v>
          </cell>
        </row>
        <row r="177">
          <cell r="C177">
            <v>587000</v>
          </cell>
          <cell r="G177">
            <v>79833.2</v>
          </cell>
          <cell r="J177">
            <v>804003</v>
          </cell>
          <cell r="K177" t="str">
            <v>Y</v>
          </cell>
        </row>
        <row r="178">
          <cell r="C178">
            <v>587002</v>
          </cell>
          <cell r="G178">
            <v>32163.9</v>
          </cell>
          <cell r="J178">
            <v>804004</v>
          </cell>
          <cell r="K178" t="str">
            <v>Y</v>
          </cell>
        </row>
        <row r="179">
          <cell r="C179">
            <v>587002</v>
          </cell>
          <cell r="G179">
            <v>133.62</v>
          </cell>
          <cell r="J179">
            <v>807500</v>
          </cell>
          <cell r="K179" t="str">
            <v>Y</v>
          </cell>
        </row>
        <row r="180">
          <cell r="C180">
            <v>587002</v>
          </cell>
          <cell r="G180">
            <v>22019.73</v>
          </cell>
          <cell r="J180">
            <v>808100</v>
          </cell>
          <cell r="K180" t="str">
            <v>Y</v>
          </cell>
        </row>
        <row r="181">
          <cell r="C181">
            <v>588000</v>
          </cell>
          <cell r="G181">
            <v>86.63</v>
          </cell>
          <cell r="J181">
            <v>808200</v>
          </cell>
          <cell r="K181" t="str">
            <v>Y</v>
          </cell>
        </row>
        <row r="182">
          <cell r="C182">
            <v>588000</v>
          </cell>
          <cell r="G182">
            <v>176990.86</v>
          </cell>
          <cell r="J182">
            <v>812005</v>
          </cell>
          <cell r="K182" t="str">
            <v>Y</v>
          </cell>
        </row>
        <row r="183">
          <cell r="C183">
            <v>588000</v>
          </cell>
          <cell r="G183">
            <v>54293.83</v>
          </cell>
          <cell r="J183">
            <v>813000</v>
          </cell>
          <cell r="K183" t="str">
            <v>Y</v>
          </cell>
        </row>
        <row r="184">
          <cell r="C184">
            <v>588000</v>
          </cell>
          <cell r="G184">
            <v>17430.52</v>
          </cell>
          <cell r="J184">
            <v>813001</v>
          </cell>
          <cell r="K184" t="str">
            <v>Y</v>
          </cell>
        </row>
        <row r="185">
          <cell r="C185">
            <v>588000</v>
          </cell>
          <cell r="G185">
            <v>169512.16</v>
          </cell>
          <cell r="J185">
            <v>840000</v>
          </cell>
          <cell r="K185" t="str">
            <v>Y</v>
          </cell>
        </row>
        <row r="186">
          <cell r="C186">
            <v>590000</v>
          </cell>
          <cell r="G186">
            <v>579.57000000000005</v>
          </cell>
          <cell r="J186">
            <v>841000</v>
          </cell>
          <cell r="K186" t="str">
            <v>Y</v>
          </cell>
        </row>
        <row r="187">
          <cell r="C187">
            <v>590000</v>
          </cell>
          <cell r="G187">
            <v>4590.28</v>
          </cell>
          <cell r="J187">
            <v>843900</v>
          </cell>
          <cell r="K187" t="str">
            <v>Y</v>
          </cell>
        </row>
        <row r="188">
          <cell r="C188">
            <v>590000</v>
          </cell>
          <cell r="G188">
            <v>47905.82</v>
          </cell>
          <cell r="J188">
            <v>850000</v>
          </cell>
          <cell r="K188" t="str">
            <v>Y</v>
          </cell>
        </row>
        <row r="189">
          <cell r="C189">
            <v>590000</v>
          </cell>
          <cell r="G189">
            <v>79213.66</v>
          </cell>
          <cell r="J189">
            <v>851000</v>
          </cell>
          <cell r="K189" t="str">
            <v>Y</v>
          </cell>
        </row>
        <row r="190">
          <cell r="C190">
            <v>590000</v>
          </cell>
          <cell r="G190">
            <v>90205.71</v>
          </cell>
          <cell r="J190">
            <v>856000</v>
          </cell>
          <cell r="K190" t="str">
            <v>Y</v>
          </cell>
        </row>
        <row r="191">
          <cell r="C191">
            <v>592000</v>
          </cell>
          <cell r="G191">
            <v>374.06</v>
          </cell>
          <cell r="J191">
            <v>857000</v>
          </cell>
          <cell r="K191" t="str">
            <v>Y</v>
          </cell>
        </row>
        <row r="192">
          <cell r="C192">
            <v>592000</v>
          </cell>
          <cell r="G192">
            <v>327431.81</v>
          </cell>
          <cell r="J192">
            <v>857001</v>
          </cell>
          <cell r="K192" t="str">
            <v>Y</v>
          </cell>
        </row>
        <row r="193">
          <cell r="C193">
            <v>592000</v>
          </cell>
          <cell r="G193">
            <v>623.28</v>
          </cell>
          <cell r="J193">
            <v>859000</v>
          </cell>
          <cell r="K193" t="str">
            <v>Y</v>
          </cell>
        </row>
        <row r="194">
          <cell r="C194">
            <v>592000</v>
          </cell>
          <cell r="G194">
            <v>223758.43</v>
          </cell>
          <cell r="J194">
            <v>859001</v>
          </cell>
          <cell r="K194" t="str">
            <v>Y</v>
          </cell>
        </row>
        <row r="195">
          <cell r="C195">
            <v>593001</v>
          </cell>
          <cell r="G195">
            <v>219770.29</v>
          </cell>
          <cell r="J195">
            <v>861000</v>
          </cell>
          <cell r="K195" t="str">
            <v>Y</v>
          </cell>
        </row>
        <row r="196">
          <cell r="C196">
            <v>593001</v>
          </cell>
          <cell r="G196">
            <v>149714.78</v>
          </cell>
          <cell r="J196">
            <v>862000</v>
          </cell>
          <cell r="K196" t="str">
            <v>Y</v>
          </cell>
        </row>
        <row r="197">
          <cell r="C197">
            <v>593002</v>
          </cell>
          <cell r="G197">
            <v>52661.95</v>
          </cell>
          <cell r="J197">
            <v>863000</v>
          </cell>
          <cell r="K197" t="str">
            <v>Y</v>
          </cell>
        </row>
        <row r="198">
          <cell r="C198">
            <v>593002</v>
          </cell>
          <cell r="G198">
            <v>723844.13</v>
          </cell>
          <cell r="J198">
            <v>865000</v>
          </cell>
          <cell r="K198" t="str">
            <v>Y</v>
          </cell>
        </row>
        <row r="199">
          <cell r="C199">
            <v>593002</v>
          </cell>
          <cell r="G199">
            <v>20347.490000000002</v>
          </cell>
          <cell r="J199">
            <v>865001</v>
          </cell>
          <cell r="K199" t="str">
            <v>Y</v>
          </cell>
        </row>
        <row r="200">
          <cell r="C200">
            <v>593002</v>
          </cell>
          <cell r="G200">
            <v>44439.75</v>
          </cell>
          <cell r="J200">
            <v>867000</v>
          </cell>
          <cell r="K200" t="str">
            <v>Y</v>
          </cell>
        </row>
        <row r="201">
          <cell r="C201">
            <v>593002</v>
          </cell>
          <cell r="G201">
            <v>573752.15</v>
          </cell>
          <cell r="J201">
            <v>870000</v>
          </cell>
          <cell r="K201" t="str">
            <v>Y</v>
          </cell>
        </row>
        <row r="202">
          <cell r="C202">
            <v>593003</v>
          </cell>
          <cell r="G202">
            <v>1252.75</v>
          </cell>
          <cell r="J202">
            <v>871000</v>
          </cell>
          <cell r="K202" t="str">
            <v>Y</v>
          </cell>
        </row>
        <row r="203">
          <cell r="C203">
            <v>593003</v>
          </cell>
          <cell r="G203">
            <v>847.61</v>
          </cell>
          <cell r="J203">
            <v>871001</v>
          </cell>
          <cell r="K203" t="str">
            <v>Y</v>
          </cell>
        </row>
        <row r="204">
          <cell r="C204">
            <v>593004</v>
          </cell>
          <cell r="G204">
            <v>17601.36</v>
          </cell>
          <cell r="J204">
            <v>874000</v>
          </cell>
          <cell r="K204" t="str">
            <v>Y</v>
          </cell>
        </row>
        <row r="205">
          <cell r="C205">
            <v>593004</v>
          </cell>
          <cell r="G205">
            <v>1928.08</v>
          </cell>
          <cell r="J205">
            <v>875000</v>
          </cell>
          <cell r="K205" t="str">
            <v>Y</v>
          </cell>
        </row>
        <row r="206">
          <cell r="C206">
            <v>593004</v>
          </cell>
          <cell r="G206">
            <v>99378.41</v>
          </cell>
          <cell r="J206">
            <v>876000</v>
          </cell>
          <cell r="K206" t="str">
            <v>Y</v>
          </cell>
        </row>
        <row r="207">
          <cell r="C207">
            <v>593004</v>
          </cell>
          <cell r="G207">
            <v>106763.88</v>
          </cell>
          <cell r="J207">
            <v>877000</v>
          </cell>
          <cell r="K207" t="str">
            <v>Y</v>
          </cell>
        </row>
        <row r="208">
          <cell r="C208">
            <v>593004</v>
          </cell>
          <cell r="G208">
            <v>153746.32</v>
          </cell>
          <cell r="J208">
            <v>878000</v>
          </cell>
          <cell r="K208" t="str">
            <v>Y</v>
          </cell>
        </row>
        <row r="209">
          <cell r="C209">
            <v>594000</v>
          </cell>
          <cell r="G209">
            <v>52021.22</v>
          </cell>
          <cell r="J209">
            <v>878001</v>
          </cell>
          <cell r="K209" t="str">
            <v>Y</v>
          </cell>
        </row>
        <row r="210">
          <cell r="C210">
            <v>594000</v>
          </cell>
          <cell r="G210">
            <v>6671.71</v>
          </cell>
          <cell r="J210">
            <v>878002</v>
          </cell>
          <cell r="K210" t="str">
            <v>Y</v>
          </cell>
        </row>
        <row r="211">
          <cell r="C211">
            <v>594000</v>
          </cell>
          <cell r="G211">
            <v>16961.400000000001</v>
          </cell>
          <cell r="J211">
            <v>878003</v>
          </cell>
          <cell r="K211" t="str">
            <v>Y</v>
          </cell>
        </row>
        <row r="212">
          <cell r="C212">
            <v>594000</v>
          </cell>
          <cell r="G212">
            <v>51528.76</v>
          </cell>
          <cell r="J212">
            <v>878004</v>
          </cell>
          <cell r="K212" t="str">
            <v>Y</v>
          </cell>
        </row>
        <row r="213">
          <cell r="C213">
            <v>595000</v>
          </cell>
          <cell r="G213">
            <v>42165.96</v>
          </cell>
          <cell r="J213">
            <v>879000</v>
          </cell>
          <cell r="K213" t="str">
            <v>Y</v>
          </cell>
        </row>
        <row r="214">
          <cell r="C214">
            <v>595000</v>
          </cell>
          <cell r="G214">
            <v>28706.47</v>
          </cell>
          <cell r="J214">
            <v>880000</v>
          </cell>
          <cell r="K214" t="str">
            <v>Y</v>
          </cell>
        </row>
        <row r="215">
          <cell r="C215">
            <v>596000</v>
          </cell>
          <cell r="G215">
            <v>129809.47</v>
          </cell>
          <cell r="J215">
            <v>880001</v>
          </cell>
          <cell r="K215" t="str">
            <v>Y</v>
          </cell>
        </row>
        <row r="216">
          <cell r="C216">
            <v>596000</v>
          </cell>
          <cell r="G216">
            <v>88416.42</v>
          </cell>
          <cell r="J216">
            <v>885000</v>
          </cell>
          <cell r="K216" t="str">
            <v>Y</v>
          </cell>
        </row>
        <row r="217">
          <cell r="C217">
            <v>598000</v>
          </cell>
          <cell r="G217">
            <v>14486.84</v>
          </cell>
          <cell r="J217">
            <v>886000</v>
          </cell>
          <cell r="K217" t="str">
            <v>Y</v>
          </cell>
        </row>
        <row r="218">
          <cell r="C218">
            <v>598000</v>
          </cell>
          <cell r="G218">
            <v>25707.38</v>
          </cell>
          <cell r="J218">
            <v>887000</v>
          </cell>
          <cell r="K218" t="str">
            <v>Y</v>
          </cell>
        </row>
        <row r="219">
          <cell r="C219">
            <v>598000</v>
          </cell>
          <cell r="G219">
            <v>27362</v>
          </cell>
          <cell r="J219">
            <v>889000</v>
          </cell>
          <cell r="K219" t="str">
            <v>Y</v>
          </cell>
        </row>
        <row r="220">
          <cell r="C220">
            <v>586000</v>
          </cell>
          <cell r="G220">
            <v>83685.84</v>
          </cell>
          <cell r="J220">
            <v>890000</v>
          </cell>
          <cell r="K220" t="str">
            <v>Y</v>
          </cell>
        </row>
        <row r="221">
          <cell r="C221">
            <v>586000</v>
          </cell>
          <cell r="G221">
            <v>443861.54</v>
          </cell>
          <cell r="J221">
            <v>891000</v>
          </cell>
          <cell r="K221" t="str">
            <v>Y</v>
          </cell>
        </row>
        <row r="222">
          <cell r="C222">
            <v>586000</v>
          </cell>
          <cell r="G222">
            <v>3496.89</v>
          </cell>
          <cell r="J222">
            <v>892000</v>
          </cell>
          <cell r="K222" t="str">
            <v>Y</v>
          </cell>
        </row>
        <row r="223">
          <cell r="C223">
            <v>586000</v>
          </cell>
          <cell r="G223">
            <v>764.29</v>
          </cell>
          <cell r="J223">
            <v>893000</v>
          </cell>
          <cell r="K223" t="str">
            <v>Y</v>
          </cell>
        </row>
        <row r="224">
          <cell r="C224">
            <v>586000</v>
          </cell>
          <cell r="G224">
            <v>362124.75</v>
          </cell>
          <cell r="J224">
            <v>894000</v>
          </cell>
          <cell r="K224" t="str">
            <v>Y</v>
          </cell>
        </row>
        <row r="225">
          <cell r="C225">
            <v>586001</v>
          </cell>
          <cell r="G225">
            <v>-1396.47</v>
          </cell>
          <cell r="J225">
            <v>600000</v>
          </cell>
          <cell r="K225" t="str">
            <v>Y</v>
          </cell>
        </row>
        <row r="226">
          <cell r="C226">
            <v>586001</v>
          </cell>
          <cell r="G226">
            <v>-942.62</v>
          </cell>
          <cell r="J226">
            <v>600001</v>
          </cell>
          <cell r="K226" t="str">
            <v>Y</v>
          </cell>
        </row>
        <row r="227">
          <cell r="C227">
            <v>586002</v>
          </cell>
          <cell r="G227">
            <v>2880.08</v>
          </cell>
          <cell r="J227">
            <v>601000</v>
          </cell>
          <cell r="K227" t="str">
            <v>Y</v>
          </cell>
        </row>
        <row r="228">
          <cell r="C228">
            <v>586002</v>
          </cell>
          <cell r="G228">
            <v>727.86</v>
          </cell>
          <cell r="J228">
            <v>601001</v>
          </cell>
          <cell r="K228" t="str">
            <v>Y</v>
          </cell>
        </row>
        <row r="229">
          <cell r="C229">
            <v>586002</v>
          </cell>
          <cell r="G229">
            <v>2458.0700000000002</v>
          </cell>
          <cell r="J229">
            <v>603000</v>
          </cell>
          <cell r="K229" t="str">
            <v>Y</v>
          </cell>
        </row>
        <row r="230">
          <cell r="C230">
            <v>586003</v>
          </cell>
          <cell r="G230">
            <v>122397.07</v>
          </cell>
          <cell r="J230">
            <v>603001</v>
          </cell>
          <cell r="K230" t="str">
            <v>Y</v>
          </cell>
        </row>
        <row r="231">
          <cell r="C231">
            <v>586003</v>
          </cell>
          <cell r="G231">
            <v>254.76</v>
          </cell>
          <cell r="J231">
            <v>610000</v>
          </cell>
          <cell r="K231" t="str">
            <v>Y</v>
          </cell>
        </row>
        <row r="232">
          <cell r="C232">
            <v>586003</v>
          </cell>
          <cell r="G232">
            <v>83571.28</v>
          </cell>
          <cell r="J232">
            <v>610001</v>
          </cell>
          <cell r="K232" t="str">
            <v>Y</v>
          </cell>
        </row>
        <row r="233">
          <cell r="C233">
            <v>588000</v>
          </cell>
          <cell r="G233">
            <v>6365.49</v>
          </cell>
          <cell r="J233">
            <v>612000</v>
          </cell>
          <cell r="K233" t="str">
            <v>Y</v>
          </cell>
        </row>
        <row r="234">
          <cell r="C234">
            <v>588000</v>
          </cell>
          <cell r="G234">
            <v>4320.7299999999996</v>
          </cell>
          <cell r="J234">
            <v>612001</v>
          </cell>
          <cell r="K234" t="str">
            <v>Y</v>
          </cell>
        </row>
        <row r="235">
          <cell r="C235">
            <v>597000</v>
          </cell>
          <cell r="G235">
            <v>54034.04</v>
          </cell>
          <cell r="J235">
            <v>612003</v>
          </cell>
          <cell r="K235" t="str">
            <v>Y</v>
          </cell>
        </row>
        <row r="236">
          <cell r="C236">
            <v>597000</v>
          </cell>
          <cell r="G236">
            <v>72648.679999999993</v>
          </cell>
          <cell r="J236">
            <v>614000</v>
          </cell>
          <cell r="K236" t="str">
            <v>Y</v>
          </cell>
        </row>
        <row r="237">
          <cell r="C237">
            <v>597000</v>
          </cell>
          <cell r="G237">
            <v>50424.07</v>
          </cell>
          <cell r="J237">
            <v>614001</v>
          </cell>
          <cell r="K237" t="str">
            <v>Y</v>
          </cell>
        </row>
        <row r="238">
          <cell r="C238">
            <v>597000</v>
          </cell>
          <cell r="G238">
            <v>120559.28</v>
          </cell>
          <cell r="J238">
            <v>614002</v>
          </cell>
          <cell r="K238" t="str">
            <v>Y</v>
          </cell>
        </row>
        <row r="239">
          <cell r="C239">
            <v>597002</v>
          </cell>
          <cell r="G239">
            <v>254.76</v>
          </cell>
          <cell r="J239">
            <v>616000</v>
          </cell>
          <cell r="K239" t="str">
            <v>Y</v>
          </cell>
        </row>
        <row r="240">
          <cell r="C240">
            <v>597002</v>
          </cell>
          <cell r="G240">
            <v>173.24</v>
          </cell>
          <cell r="J240">
            <v>616001</v>
          </cell>
          <cell r="K240" t="str">
            <v>Y</v>
          </cell>
        </row>
        <row r="241">
          <cell r="C241">
            <v>587000</v>
          </cell>
          <cell r="G241">
            <v>4308.6099999999997</v>
          </cell>
          <cell r="J241">
            <v>617000</v>
          </cell>
          <cell r="K241" t="str">
            <v>Y</v>
          </cell>
        </row>
        <row r="242">
          <cell r="C242">
            <v>587000</v>
          </cell>
          <cell r="G242">
            <v>328.9</v>
          </cell>
          <cell r="J242">
            <v>617001</v>
          </cell>
          <cell r="K242" t="str">
            <v>Y</v>
          </cell>
        </row>
        <row r="243">
          <cell r="C243">
            <v>587000</v>
          </cell>
          <cell r="G243">
            <v>3175.3</v>
          </cell>
          <cell r="J243">
            <v>620000</v>
          </cell>
          <cell r="K243" t="str">
            <v>Y</v>
          </cell>
        </row>
        <row r="244">
          <cell r="C244">
            <v>587002</v>
          </cell>
          <cell r="G244">
            <v>5738.67</v>
          </cell>
          <cell r="J244">
            <v>620001</v>
          </cell>
          <cell r="K244" t="str">
            <v>Y</v>
          </cell>
        </row>
        <row r="245">
          <cell r="C245">
            <v>587002</v>
          </cell>
          <cell r="G245">
            <v>3891.33</v>
          </cell>
          <cell r="J245">
            <v>621000</v>
          </cell>
          <cell r="K245" t="str">
            <v>Y</v>
          </cell>
        </row>
        <row r="246">
          <cell r="C246">
            <v>903006</v>
          </cell>
          <cell r="G246">
            <v>15460.95</v>
          </cell>
          <cell r="J246">
            <v>623000</v>
          </cell>
          <cell r="K246" t="str">
            <v>Y</v>
          </cell>
        </row>
        <row r="247">
          <cell r="C247">
            <v>903006</v>
          </cell>
          <cell r="G247">
            <v>4363.47</v>
          </cell>
          <cell r="J247">
            <v>623001</v>
          </cell>
          <cell r="K247" t="str">
            <v>Y</v>
          </cell>
        </row>
        <row r="248">
          <cell r="C248">
            <v>903006</v>
          </cell>
          <cell r="G248">
            <v>13505.36</v>
          </cell>
          <cell r="J248">
            <v>623003</v>
          </cell>
          <cell r="K248" t="str">
            <v>Y</v>
          </cell>
        </row>
        <row r="249">
          <cell r="C249">
            <v>903008</v>
          </cell>
          <cell r="G249">
            <v>42281.13</v>
          </cell>
          <cell r="J249">
            <v>624000</v>
          </cell>
          <cell r="K249" t="str">
            <v>Y</v>
          </cell>
        </row>
        <row r="250">
          <cell r="C250">
            <v>903008</v>
          </cell>
          <cell r="G250">
            <v>8000.31</v>
          </cell>
          <cell r="J250">
            <v>624001</v>
          </cell>
          <cell r="K250" t="str">
            <v>Y</v>
          </cell>
        </row>
        <row r="251">
          <cell r="C251">
            <v>903008</v>
          </cell>
          <cell r="G251">
            <v>34251.17</v>
          </cell>
          <cell r="J251">
            <v>626000</v>
          </cell>
          <cell r="K251" t="str">
            <v>Y</v>
          </cell>
        </row>
        <row r="252">
          <cell r="C252">
            <v>908000</v>
          </cell>
          <cell r="G252">
            <v>13708.16</v>
          </cell>
          <cell r="J252">
            <v>626001</v>
          </cell>
          <cell r="K252" t="str">
            <v>Y</v>
          </cell>
        </row>
        <row r="253">
          <cell r="C253">
            <v>908000</v>
          </cell>
          <cell r="G253">
            <v>32570.41</v>
          </cell>
          <cell r="J253">
            <v>630000</v>
          </cell>
          <cell r="K253" t="str">
            <v>Y</v>
          </cell>
        </row>
        <row r="254">
          <cell r="C254">
            <v>908000</v>
          </cell>
          <cell r="G254">
            <v>46780.89</v>
          </cell>
          <cell r="J254">
            <v>631000</v>
          </cell>
          <cell r="K254" t="str">
            <v>Y</v>
          </cell>
        </row>
        <row r="255">
          <cell r="C255">
            <v>908000</v>
          </cell>
          <cell r="G255">
            <v>63401.65</v>
          </cell>
          <cell r="J255">
            <v>631001</v>
          </cell>
          <cell r="K255" t="str">
            <v>Y</v>
          </cell>
        </row>
        <row r="256">
          <cell r="C256">
            <v>912000</v>
          </cell>
          <cell r="G256">
            <v>25796.61</v>
          </cell>
          <cell r="J256">
            <v>633000</v>
          </cell>
          <cell r="K256" t="str">
            <v>Y</v>
          </cell>
        </row>
        <row r="257">
          <cell r="C257">
            <v>912000</v>
          </cell>
          <cell r="G257">
            <v>139565</v>
          </cell>
          <cell r="J257">
            <v>633001</v>
          </cell>
          <cell r="K257" t="str">
            <v>Y</v>
          </cell>
        </row>
        <row r="258">
          <cell r="C258">
            <v>912000</v>
          </cell>
          <cell r="G258">
            <v>126355.99</v>
          </cell>
          <cell r="J258">
            <v>633002</v>
          </cell>
          <cell r="K258" t="str">
            <v>Y</v>
          </cell>
        </row>
        <row r="259">
          <cell r="C259">
            <v>912000</v>
          </cell>
          <cell r="G259">
            <v>198762.78</v>
          </cell>
          <cell r="J259">
            <v>633003</v>
          </cell>
          <cell r="K259" t="str">
            <v>Y</v>
          </cell>
        </row>
        <row r="260">
          <cell r="C260">
            <v>870000</v>
          </cell>
          <cell r="G260">
            <v>44788.82</v>
          </cell>
          <cell r="J260">
            <v>640000</v>
          </cell>
          <cell r="K260" t="str">
            <v>Y</v>
          </cell>
        </row>
        <row r="261">
          <cell r="C261">
            <v>870000</v>
          </cell>
          <cell r="G261">
            <v>2069.2199999999998</v>
          </cell>
          <cell r="J261">
            <v>640001</v>
          </cell>
          <cell r="K261" t="str">
            <v>Y</v>
          </cell>
        </row>
        <row r="262">
          <cell r="C262">
            <v>870000</v>
          </cell>
          <cell r="G262">
            <v>587449.93999999994</v>
          </cell>
          <cell r="J262">
            <v>641000</v>
          </cell>
          <cell r="K262" t="str">
            <v>Y</v>
          </cell>
        </row>
        <row r="263">
          <cell r="C263">
            <v>870000</v>
          </cell>
          <cell r="G263">
            <v>184611.21</v>
          </cell>
          <cell r="J263">
            <v>641001</v>
          </cell>
          <cell r="K263" t="str">
            <v>Y</v>
          </cell>
        </row>
        <row r="264">
          <cell r="C264">
            <v>870000</v>
          </cell>
          <cell r="G264">
            <v>557897.52</v>
          </cell>
          <cell r="J264">
            <v>642000</v>
          </cell>
          <cell r="K264" t="str">
            <v>Y</v>
          </cell>
        </row>
        <row r="265">
          <cell r="C265">
            <v>871000</v>
          </cell>
          <cell r="G265">
            <v>300656.73</v>
          </cell>
          <cell r="J265">
            <v>642001</v>
          </cell>
          <cell r="K265" t="str">
            <v>Y</v>
          </cell>
        </row>
        <row r="266">
          <cell r="C266">
            <v>871000</v>
          </cell>
          <cell r="G266">
            <v>204818.03</v>
          </cell>
          <cell r="J266">
            <v>643000</v>
          </cell>
          <cell r="K266" t="str">
            <v>Y</v>
          </cell>
        </row>
        <row r="267">
          <cell r="C267">
            <v>874000</v>
          </cell>
          <cell r="G267">
            <v>7612.13</v>
          </cell>
          <cell r="J267">
            <v>643001</v>
          </cell>
          <cell r="K267" t="str">
            <v>Y</v>
          </cell>
        </row>
        <row r="268">
          <cell r="C268">
            <v>874000</v>
          </cell>
          <cell r="G268">
            <v>360706.25</v>
          </cell>
          <cell r="J268">
            <v>650000</v>
          </cell>
          <cell r="K268" t="str">
            <v>Y</v>
          </cell>
        </row>
        <row r="269">
          <cell r="C269">
            <v>874000</v>
          </cell>
          <cell r="G269">
            <v>68181.69</v>
          </cell>
          <cell r="J269">
            <v>650001</v>
          </cell>
          <cell r="K269" t="str">
            <v>Y</v>
          </cell>
        </row>
        <row r="270">
          <cell r="C270">
            <v>874000</v>
          </cell>
          <cell r="G270">
            <v>276440.03000000003</v>
          </cell>
          <cell r="J270">
            <v>651000</v>
          </cell>
          <cell r="K270" t="str">
            <v>Y</v>
          </cell>
        </row>
        <row r="271">
          <cell r="C271">
            <v>874000</v>
          </cell>
          <cell r="G271">
            <v>485637.54</v>
          </cell>
          <cell r="J271">
            <v>651001</v>
          </cell>
          <cell r="K271" t="str">
            <v>Y</v>
          </cell>
        </row>
        <row r="272">
          <cell r="C272">
            <v>875000</v>
          </cell>
          <cell r="G272">
            <v>117823.73</v>
          </cell>
          <cell r="J272">
            <v>652000</v>
          </cell>
          <cell r="K272" t="str">
            <v>Y</v>
          </cell>
        </row>
        <row r="273">
          <cell r="C273">
            <v>875000</v>
          </cell>
          <cell r="G273">
            <v>179.91</v>
          </cell>
          <cell r="J273">
            <v>652001</v>
          </cell>
          <cell r="K273" t="str">
            <v>Y</v>
          </cell>
        </row>
        <row r="274">
          <cell r="C274">
            <v>875000</v>
          </cell>
          <cell r="G274">
            <v>80337.84</v>
          </cell>
          <cell r="J274">
            <v>652002</v>
          </cell>
          <cell r="K274" t="str">
            <v>Y</v>
          </cell>
        </row>
        <row r="275">
          <cell r="C275">
            <v>877000</v>
          </cell>
          <cell r="G275">
            <v>5587.07</v>
          </cell>
          <cell r="J275">
            <v>660000</v>
          </cell>
          <cell r="K275" t="str">
            <v>Y</v>
          </cell>
        </row>
        <row r="276">
          <cell r="C276">
            <v>877000</v>
          </cell>
          <cell r="G276">
            <v>154.21</v>
          </cell>
          <cell r="J276">
            <v>661000</v>
          </cell>
          <cell r="K276" t="str">
            <v>Y</v>
          </cell>
        </row>
        <row r="277">
          <cell r="C277">
            <v>877000</v>
          </cell>
          <cell r="G277">
            <v>3910.44</v>
          </cell>
          <cell r="J277">
            <v>662000</v>
          </cell>
          <cell r="K277" t="str">
            <v>Y</v>
          </cell>
        </row>
        <row r="278">
          <cell r="C278">
            <v>878003</v>
          </cell>
          <cell r="G278">
            <v>1914.86</v>
          </cell>
          <cell r="J278">
            <v>663001</v>
          </cell>
          <cell r="K278" t="str">
            <v>Y</v>
          </cell>
        </row>
        <row r="279">
          <cell r="C279">
            <v>878003</v>
          </cell>
          <cell r="G279">
            <v>1307.78</v>
          </cell>
          <cell r="J279">
            <v>663002</v>
          </cell>
          <cell r="K279" t="str">
            <v>Y</v>
          </cell>
        </row>
        <row r="280">
          <cell r="C280">
            <v>879000</v>
          </cell>
          <cell r="G280">
            <v>26244.34</v>
          </cell>
          <cell r="J280">
            <v>664000</v>
          </cell>
          <cell r="K280" t="str">
            <v>Y</v>
          </cell>
        </row>
        <row r="281">
          <cell r="C281">
            <v>879000</v>
          </cell>
          <cell r="G281">
            <v>181551.97</v>
          </cell>
          <cell r="J281">
            <v>665000</v>
          </cell>
          <cell r="K281" t="str">
            <v>Y</v>
          </cell>
        </row>
        <row r="282">
          <cell r="C282">
            <v>879000</v>
          </cell>
          <cell r="G282">
            <v>6545.78</v>
          </cell>
          <cell r="J282">
            <v>665001</v>
          </cell>
          <cell r="K282" t="str">
            <v>Y</v>
          </cell>
        </row>
        <row r="283">
          <cell r="C283">
            <v>879000</v>
          </cell>
          <cell r="G283">
            <v>146072.82</v>
          </cell>
          <cell r="J283">
            <v>670000</v>
          </cell>
          <cell r="K283" t="str">
            <v>Y</v>
          </cell>
        </row>
        <row r="284">
          <cell r="C284">
            <v>880000</v>
          </cell>
          <cell r="G284">
            <v>48180.6</v>
          </cell>
          <cell r="J284">
            <v>671000</v>
          </cell>
          <cell r="K284" t="str">
            <v>Y</v>
          </cell>
        </row>
        <row r="285">
          <cell r="C285">
            <v>880000</v>
          </cell>
          <cell r="G285">
            <v>162764.10999999999</v>
          </cell>
          <cell r="J285">
            <v>672000</v>
          </cell>
          <cell r="K285" t="str">
            <v>Y</v>
          </cell>
        </row>
        <row r="286">
          <cell r="C286">
            <v>880000</v>
          </cell>
          <cell r="G286">
            <v>11722.36</v>
          </cell>
          <cell r="J286">
            <v>673000</v>
          </cell>
          <cell r="K286" t="str">
            <v>Y</v>
          </cell>
        </row>
        <row r="287">
          <cell r="C287">
            <v>880000</v>
          </cell>
          <cell r="G287">
            <v>13925</v>
          </cell>
          <cell r="J287">
            <v>675000</v>
          </cell>
          <cell r="K287" t="str">
            <v>Y</v>
          </cell>
        </row>
        <row r="288">
          <cell r="C288">
            <v>880000</v>
          </cell>
          <cell r="G288">
            <v>161288.64000000001</v>
          </cell>
          <cell r="J288">
            <v>676001</v>
          </cell>
          <cell r="K288" t="str">
            <v>Y</v>
          </cell>
        </row>
        <row r="289">
          <cell r="C289">
            <v>885000</v>
          </cell>
          <cell r="G289">
            <v>700.46</v>
          </cell>
          <cell r="J289">
            <v>676002</v>
          </cell>
          <cell r="K289" t="str">
            <v>Y</v>
          </cell>
        </row>
        <row r="290">
          <cell r="C290">
            <v>885000</v>
          </cell>
          <cell r="G290">
            <v>30844.36</v>
          </cell>
          <cell r="J290">
            <v>676003</v>
          </cell>
          <cell r="K290" t="str">
            <v>Y</v>
          </cell>
        </row>
        <row r="291">
          <cell r="C291">
            <v>885000</v>
          </cell>
          <cell r="G291">
            <v>1698.17</v>
          </cell>
          <cell r="J291">
            <v>676004</v>
          </cell>
          <cell r="K291" t="str">
            <v>Y</v>
          </cell>
        </row>
        <row r="292">
          <cell r="C292">
            <v>885000</v>
          </cell>
          <cell r="G292">
            <v>22643.88</v>
          </cell>
          <cell r="J292">
            <v>676005</v>
          </cell>
          <cell r="K292" t="str">
            <v>Y</v>
          </cell>
        </row>
        <row r="293">
          <cell r="C293">
            <v>887000</v>
          </cell>
          <cell r="G293">
            <v>8384.98</v>
          </cell>
          <cell r="J293">
            <v>677000</v>
          </cell>
          <cell r="K293" t="str">
            <v>Y</v>
          </cell>
        </row>
        <row r="294">
          <cell r="C294">
            <v>887000</v>
          </cell>
          <cell r="G294">
            <v>168154.93</v>
          </cell>
          <cell r="J294">
            <v>340100</v>
          </cell>
          <cell r="K294" t="str">
            <v>Y</v>
          </cell>
        </row>
        <row r="295">
          <cell r="C295">
            <v>887000</v>
          </cell>
          <cell r="G295">
            <v>53136.75</v>
          </cell>
          <cell r="J295">
            <v>340300</v>
          </cell>
          <cell r="K295" t="str">
            <v>Y</v>
          </cell>
        </row>
        <row r="296">
          <cell r="C296">
            <v>887000</v>
          </cell>
          <cell r="G296">
            <v>25102.77</v>
          </cell>
          <cell r="J296">
            <v>340301</v>
          </cell>
          <cell r="K296" t="str">
            <v>Y</v>
          </cell>
        </row>
        <row r="297">
          <cell r="C297">
            <v>887000</v>
          </cell>
          <cell r="G297">
            <v>173608.66</v>
          </cell>
          <cell r="J297">
            <v>340400</v>
          </cell>
          <cell r="K297" t="str">
            <v>Y</v>
          </cell>
        </row>
        <row r="298">
          <cell r="C298">
            <v>889000</v>
          </cell>
          <cell r="G298">
            <v>31956.92</v>
          </cell>
          <cell r="J298">
            <v>340600</v>
          </cell>
          <cell r="K298" t="str">
            <v>Y</v>
          </cell>
        </row>
        <row r="299">
          <cell r="C299">
            <v>889000</v>
          </cell>
          <cell r="G299">
            <v>272.56</v>
          </cell>
          <cell r="J299">
            <v>341000</v>
          </cell>
          <cell r="K299" t="str">
            <v>Y</v>
          </cell>
        </row>
        <row r="300">
          <cell r="C300">
            <v>889000</v>
          </cell>
          <cell r="G300">
            <v>22003.09</v>
          </cell>
          <cell r="J300">
            <v>341500</v>
          </cell>
          <cell r="K300" t="str">
            <v>Y</v>
          </cell>
        </row>
        <row r="301">
          <cell r="C301">
            <v>891000</v>
          </cell>
          <cell r="G301">
            <v>3147.52</v>
          </cell>
          <cell r="J301">
            <v>341600</v>
          </cell>
          <cell r="K301" t="str">
            <v>Y</v>
          </cell>
        </row>
        <row r="302">
          <cell r="C302">
            <v>891000</v>
          </cell>
          <cell r="G302">
            <v>2139.73</v>
          </cell>
          <cell r="J302">
            <v>341800</v>
          </cell>
          <cell r="K302" t="str">
            <v>Y</v>
          </cell>
        </row>
        <row r="303">
          <cell r="C303">
            <v>892000</v>
          </cell>
          <cell r="G303">
            <v>37434.339999999997</v>
          </cell>
          <cell r="J303">
            <v>342000</v>
          </cell>
          <cell r="K303" t="str">
            <v>Y</v>
          </cell>
        </row>
        <row r="304">
          <cell r="C304">
            <v>892000</v>
          </cell>
          <cell r="G304">
            <v>185775.2</v>
          </cell>
          <cell r="J304">
            <v>342100</v>
          </cell>
          <cell r="K304" t="str">
            <v>Y</v>
          </cell>
        </row>
        <row r="305">
          <cell r="C305">
            <v>892000</v>
          </cell>
          <cell r="G305">
            <v>58848.84</v>
          </cell>
          <cell r="J305">
            <v>342800</v>
          </cell>
          <cell r="K305" t="str">
            <v>Y</v>
          </cell>
        </row>
        <row r="306">
          <cell r="C306">
            <v>892000</v>
          </cell>
          <cell r="G306">
            <v>192190.94</v>
          </cell>
          <cell r="J306">
            <v>342801</v>
          </cell>
          <cell r="K306" t="str">
            <v>Y</v>
          </cell>
        </row>
        <row r="307">
          <cell r="C307">
            <v>894000</v>
          </cell>
          <cell r="G307">
            <v>6507.88</v>
          </cell>
          <cell r="J307">
            <v>911000</v>
          </cell>
          <cell r="K307" t="str">
            <v>Y</v>
          </cell>
        </row>
        <row r="308">
          <cell r="C308">
            <v>894000</v>
          </cell>
          <cell r="G308">
            <v>46020.21</v>
          </cell>
          <cell r="J308">
            <v>913000</v>
          </cell>
          <cell r="K308" t="str">
            <v>Y</v>
          </cell>
        </row>
        <row r="309">
          <cell r="C309">
            <v>894000</v>
          </cell>
          <cell r="G309">
            <v>35750.959999999999</v>
          </cell>
          <cell r="J309">
            <v>366110</v>
          </cell>
          <cell r="K309" t="str">
            <v>Y</v>
          </cell>
        </row>
        <row r="310">
          <cell r="C310">
            <v>840000</v>
          </cell>
          <cell r="G310">
            <v>42241.38</v>
          </cell>
          <cell r="J310">
            <v>366120</v>
          </cell>
          <cell r="K310" t="str">
            <v>Y</v>
          </cell>
        </row>
        <row r="311">
          <cell r="C311">
            <v>840000</v>
          </cell>
          <cell r="G311">
            <v>28776.639999999999</v>
          </cell>
          <cell r="J311">
            <v>366210</v>
          </cell>
          <cell r="K311" t="str">
            <v>Y</v>
          </cell>
        </row>
        <row r="312">
          <cell r="C312">
            <v>841000</v>
          </cell>
          <cell r="G312">
            <v>29771.32</v>
          </cell>
          <cell r="J312">
            <v>366230</v>
          </cell>
          <cell r="K312" t="str">
            <v>Y</v>
          </cell>
        </row>
        <row r="313">
          <cell r="C313">
            <v>841000</v>
          </cell>
          <cell r="G313">
            <v>20272.060000000001</v>
          </cell>
          <cell r="J313">
            <v>366310</v>
          </cell>
          <cell r="K313" t="str">
            <v>Y</v>
          </cell>
        </row>
        <row r="314">
          <cell r="C314">
            <v>843900</v>
          </cell>
          <cell r="G314">
            <v>11311.74</v>
          </cell>
          <cell r="J314">
            <v>366410</v>
          </cell>
          <cell r="K314" t="str">
            <v>Y</v>
          </cell>
        </row>
        <row r="315">
          <cell r="C315">
            <v>843900</v>
          </cell>
          <cell r="G315">
            <v>7635.43</v>
          </cell>
          <cell r="J315">
            <v>366510</v>
          </cell>
          <cell r="K315" t="str">
            <v>Y</v>
          </cell>
        </row>
        <row r="316">
          <cell r="C316">
            <v>850000</v>
          </cell>
          <cell r="G316">
            <v>4921.26</v>
          </cell>
          <cell r="J316">
            <v>366530</v>
          </cell>
          <cell r="K316" t="str">
            <v>Y</v>
          </cell>
        </row>
        <row r="317">
          <cell r="C317">
            <v>850000</v>
          </cell>
          <cell r="G317">
            <v>1303.52</v>
          </cell>
          <cell r="J317">
            <v>366540</v>
          </cell>
          <cell r="K317" t="str">
            <v>Y</v>
          </cell>
        </row>
        <row r="318">
          <cell r="C318">
            <v>850000</v>
          </cell>
          <cell r="G318">
            <v>19421.669999999998</v>
          </cell>
          <cell r="J318">
            <v>366610</v>
          </cell>
          <cell r="K318" t="str">
            <v>Y</v>
          </cell>
        </row>
        <row r="319">
          <cell r="C319">
            <v>850000</v>
          </cell>
          <cell r="G319">
            <v>17431.490000000002</v>
          </cell>
        </row>
        <row r="320">
          <cell r="C320">
            <v>851000</v>
          </cell>
          <cell r="G320">
            <v>398.91</v>
          </cell>
          <cell r="J320">
            <v>366611</v>
          </cell>
          <cell r="K320" t="str">
            <v>Y</v>
          </cell>
        </row>
        <row r="321">
          <cell r="C321">
            <v>851000</v>
          </cell>
          <cell r="G321">
            <v>269.26</v>
          </cell>
          <cell r="J321">
            <v>366620</v>
          </cell>
          <cell r="K321" t="str">
            <v>Y</v>
          </cell>
        </row>
        <row r="322">
          <cell r="C322">
            <v>856000</v>
          </cell>
          <cell r="G322">
            <v>205.46</v>
          </cell>
          <cell r="J322">
            <v>553001</v>
          </cell>
          <cell r="K322" t="str">
            <v>Y</v>
          </cell>
        </row>
        <row r="323">
          <cell r="C323">
            <v>856000</v>
          </cell>
          <cell r="G323">
            <v>223.57</v>
          </cell>
        </row>
        <row r="324">
          <cell r="C324">
            <v>856000</v>
          </cell>
          <cell r="G324">
            <v>290.62</v>
          </cell>
        </row>
        <row r="325">
          <cell r="C325">
            <v>857000</v>
          </cell>
          <cell r="G325">
            <v>20867.04</v>
          </cell>
        </row>
        <row r="326">
          <cell r="C326">
            <v>857000</v>
          </cell>
          <cell r="G326">
            <v>4978.95</v>
          </cell>
        </row>
        <row r="327">
          <cell r="C327">
            <v>857000</v>
          </cell>
          <cell r="G327">
            <v>17628.46</v>
          </cell>
        </row>
        <row r="328">
          <cell r="C328">
            <v>857001</v>
          </cell>
          <cell r="G328">
            <v>20033.3</v>
          </cell>
        </row>
        <row r="329">
          <cell r="C329">
            <v>857001</v>
          </cell>
          <cell r="G329">
            <v>1490.08</v>
          </cell>
        </row>
        <row r="330">
          <cell r="C330">
            <v>857001</v>
          </cell>
          <cell r="G330">
            <v>14715.36</v>
          </cell>
        </row>
        <row r="331">
          <cell r="C331">
            <v>859000</v>
          </cell>
          <cell r="G331">
            <v>91.02</v>
          </cell>
        </row>
        <row r="332">
          <cell r="C332">
            <v>859000</v>
          </cell>
          <cell r="G332">
            <v>62.35</v>
          </cell>
        </row>
        <row r="333">
          <cell r="C333">
            <v>861000</v>
          </cell>
          <cell r="G333">
            <v>12116.74</v>
          </cell>
        </row>
        <row r="334">
          <cell r="C334">
            <v>861000</v>
          </cell>
          <cell r="G334">
            <v>7776.14</v>
          </cell>
        </row>
        <row r="335">
          <cell r="C335">
            <v>861000</v>
          </cell>
          <cell r="G335">
            <v>844.87</v>
          </cell>
        </row>
        <row r="336">
          <cell r="C336">
            <v>861000</v>
          </cell>
          <cell r="G336">
            <v>14205.35</v>
          </cell>
        </row>
        <row r="337">
          <cell r="C337">
            <v>865000</v>
          </cell>
          <cell r="G337">
            <v>238.35</v>
          </cell>
        </row>
        <row r="338">
          <cell r="C338">
            <v>865000</v>
          </cell>
          <cell r="G338">
            <v>161.72999999999999</v>
          </cell>
        </row>
        <row r="339">
          <cell r="C339">
            <v>865001</v>
          </cell>
          <cell r="G339">
            <v>348.2</v>
          </cell>
        </row>
        <row r="340">
          <cell r="C340">
            <v>865001</v>
          </cell>
          <cell r="G340">
            <v>173.65</v>
          </cell>
        </row>
        <row r="341">
          <cell r="C341">
            <v>865001</v>
          </cell>
          <cell r="G341">
            <v>354.19</v>
          </cell>
        </row>
        <row r="342">
          <cell r="C342">
            <v>876000</v>
          </cell>
          <cell r="G342">
            <v>57751.78</v>
          </cell>
        </row>
        <row r="343">
          <cell r="C343">
            <v>876000</v>
          </cell>
          <cell r="G343">
            <v>33803.24</v>
          </cell>
        </row>
        <row r="344">
          <cell r="C344">
            <v>876000</v>
          </cell>
          <cell r="G344">
            <v>62365.29</v>
          </cell>
        </row>
        <row r="345">
          <cell r="C345">
            <v>878001</v>
          </cell>
          <cell r="G345">
            <v>24380.26</v>
          </cell>
        </row>
        <row r="346">
          <cell r="C346">
            <v>878001</v>
          </cell>
          <cell r="G346">
            <v>452815.83</v>
          </cell>
        </row>
        <row r="347">
          <cell r="C347">
            <v>878001</v>
          </cell>
          <cell r="G347">
            <v>325037.8</v>
          </cell>
        </row>
        <row r="348">
          <cell r="C348">
            <v>878002</v>
          </cell>
          <cell r="G348">
            <v>71.540000000000006</v>
          </cell>
        </row>
        <row r="349">
          <cell r="C349">
            <v>878002</v>
          </cell>
          <cell r="G349">
            <v>6379.58</v>
          </cell>
        </row>
        <row r="350">
          <cell r="C350">
            <v>878002</v>
          </cell>
          <cell r="G350">
            <v>4379.6499999999996</v>
          </cell>
        </row>
        <row r="351">
          <cell r="C351">
            <v>880000</v>
          </cell>
          <cell r="G351">
            <v>13288.54</v>
          </cell>
        </row>
        <row r="352">
          <cell r="C352">
            <v>880000</v>
          </cell>
          <cell r="G352">
            <v>430.29</v>
          </cell>
        </row>
        <row r="353">
          <cell r="C353">
            <v>880000</v>
          </cell>
          <cell r="G353">
            <v>9347.7099999999991</v>
          </cell>
        </row>
        <row r="354">
          <cell r="C354">
            <v>885000</v>
          </cell>
          <cell r="G354">
            <v>32648.82</v>
          </cell>
        </row>
        <row r="355">
          <cell r="C355">
            <v>885000</v>
          </cell>
          <cell r="G355">
            <v>22244.25</v>
          </cell>
        </row>
        <row r="356">
          <cell r="C356">
            <v>890000</v>
          </cell>
          <cell r="G356">
            <v>29922.38</v>
          </cell>
        </row>
        <row r="357">
          <cell r="C357">
            <v>890000</v>
          </cell>
          <cell r="G357">
            <v>20393.39</v>
          </cell>
        </row>
        <row r="358">
          <cell r="C358">
            <v>893000</v>
          </cell>
          <cell r="G358">
            <v>17271.11</v>
          </cell>
        </row>
        <row r="359">
          <cell r="C359">
            <v>893000</v>
          </cell>
          <cell r="G359">
            <v>137971.13</v>
          </cell>
        </row>
        <row r="360">
          <cell r="C360">
            <v>893000</v>
          </cell>
          <cell r="G360">
            <v>4363.47</v>
          </cell>
        </row>
        <row r="361">
          <cell r="C361">
            <v>893000</v>
          </cell>
          <cell r="G361">
            <v>108767.08</v>
          </cell>
        </row>
        <row r="362">
          <cell r="C362">
            <v>903008</v>
          </cell>
          <cell r="G362">
            <v>47204.160000000003</v>
          </cell>
        </row>
        <row r="363">
          <cell r="C363">
            <v>903008</v>
          </cell>
          <cell r="G363">
            <v>9454.74</v>
          </cell>
        </row>
        <row r="364">
          <cell r="C364">
            <v>903008</v>
          </cell>
          <cell r="G364">
            <v>38588.36</v>
          </cell>
        </row>
        <row r="365">
          <cell r="C365">
            <v>908000</v>
          </cell>
          <cell r="G365">
            <v>13156.11</v>
          </cell>
        </row>
        <row r="366">
          <cell r="C366">
            <v>908000</v>
          </cell>
          <cell r="G366">
            <v>32570.41</v>
          </cell>
        </row>
        <row r="367">
          <cell r="C367">
            <v>908000</v>
          </cell>
          <cell r="G367">
            <v>46780.89</v>
          </cell>
        </row>
        <row r="368">
          <cell r="C368">
            <v>908000</v>
          </cell>
          <cell r="G368">
            <v>63026.26</v>
          </cell>
        </row>
        <row r="369">
          <cell r="C369">
            <v>600000</v>
          </cell>
          <cell r="G369">
            <v>9612.58</v>
          </cell>
        </row>
        <row r="370">
          <cell r="C370">
            <v>600000</v>
          </cell>
          <cell r="G370">
            <v>233.78</v>
          </cell>
        </row>
        <row r="371">
          <cell r="C371">
            <v>600000</v>
          </cell>
          <cell r="G371">
            <v>6686.47</v>
          </cell>
        </row>
        <row r="372">
          <cell r="C372">
            <v>600001</v>
          </cell>
          <cell r="G372">
            <v>0</v>
          </cell>
        </row>
        <row r="373">
          <cell r="C373">
            <v>600001</v>
          </cell>
          <cell r="G373">
            <v>-24.72</v>
          </cell>
        </row>
        <row r="374">
          <cell r="C374">
            <v>601000</v>
          </cell>
          <cell r="G374">
            <v>17332.88</v>
          </cell>
        </row>
        <row r="375">
          <cell r="C375">
            <v>601000</v>
          </cell>
          <cell r="G375">
            <v>11808.31</v>
          </cell>
        </row>
        <row r="376">
          <cell r="C376">
            <v>612000</v>
          </cell>
          <cell r="G376">
            <v>7439.38</v>
          </cell>
        </row>
        <row r="377">
          <cell r="C377">
            <v>612000</v>
          </cell>
          <cell r="G377">
            <v>5069.55</v>
          </cell>
        </row>
        <row r="378">
          <cell r="C378">
            <v>612001</v>
          </cell>
          <cell r="G378">
            <v>3725.67</v>
          </cell>
        </row>
        <row r="379">
          <cell r="C379">
            <v>612001</v>
          </cell>
          <cell r="G379">
            <v>2538.85</v>
          </cell>
        </row>
        <row r="380">
          <cell r="C380">
            <v>614000</v>
          </cell>
          <cell r="G380">
            <v>7439.38</v>
          </cell>
        </row>
        <row r="381">
          <cell r="C381">
            <v>614000</v>
          </cell>
          <cell r="G381">
            <v>5069.55</v>
          </cell>
        </row>
        <row r="382">
          <cell r="C382">
            <v>614001</v>
          </cell>
          <cell r="G382">
            <v>3724.33</v>
          </cell>
        </row>
        <row r="383">
          <cell r="C383">
            <v>614001</v>
          </cell>
          <cell r="G383">
            <v>2537.96</v>
          </cell>
        </row>
        <row r="384">
          <cell r="C384">
            <v>614002</v>
          </cell>
          <cell r="G384">
            <v>7439.38</v>
          </cell>
        </row>
        <row r="385">
          <cell r="C385">
            <v>614002</v>
          </cell>
          <cell r="G385">
            <v>5069.55</v>
          </cell>
        </row>
        <row r="386">
          <cell r="C386">
            <v>616000</v>
          </cell>
          <cell r="G386">
            <v>17587.62</v>
          </cell>
        </row>
        <row r="387">
          <cell r="C387">
            <v>616000</v>
          </cell>
          <cell r="G387">
            <v>4413.62</v>
          </cell>
        </row>
        <row r="388">
          <cell r="C388">
            <v>616000</v>
          </cell>
          <cell r="G388">
            <v>15035.88</v>
          </cell>
        </row>
        <row r="389">
          <cell r="C389">
            <v>616001</v>
          </cell>
          <cell r="G389">
            <v>3725.27</v>
          </cell>
        </row>
        <row r="390">
          <cell r="C390">
            <v>616001</v>
          </cell>
          <cell r="G390">
            <v>2538.5700000000002</v>
          </cell>
        </row>
        <row r="391">
          <cell r="C391">
            <v>620000</v>
          </cell>
          <cell r="G391">
            <v>10114.44</v>
          </cell>
        </row>
        <row r="392">
          <cell r="C392">
            <v>620000</v>
          </cell>
          <cell r="G392">
            <v>690.64</v>
          </cell>
        </row>
        <row r="393">
          <cell r="C393">
            <v>620000</v>
          </cell>
          <cell r="G393">
            <v>17064.849999999999</v>
          </cell>
        </row>
        <row r="394">
          <cell r="C394">
            <v>620000</v>
          </cell>
          <cell r="G394">
            <v>18984.580000000002</v>
          </cell>
        </row>
        <row r="395">
          <cell r="C395">
            <v>620001</v>
          </cell>
          <cell r="G395">
            <v>10117.11</v>
          </cell>
        </row>
        <row r="396">
          <cell r="C396">
            <v>620001</v>
          </cell>
          <cell r="G396">
            <v>-690.64</v>
          </cell>
        </row>
        <row r="397">
          <cell r="C397">
            <v>620001</v>
          </cell>
          <cell r="G397">
            <v>17064.82</v>
          </cell>
        </row>
        <row r="398">
          <cell r="C398">
            <v>620001</v>
          </cell>
          <cell r="G398">
            <v>18040.189999999999</v>
          </cell>
        </row>
        <row r="399">
          <cell r="C399">
            <v>624000</v>
          </cell>
          <cell r="G399">
            <v>136462.56</v>
          </cell>
        </row>
        <row r="400">
          <cell r="C400">
            <v>624000</v>
          </cell>
          <cell r="G400">
            <v>92968.42</v>
          </cell>
        </row>
        <row r="401">
          <cell r="C401">
            <v>624001</v>
          </cell>
          <cell r="G401">
            <v>135330.01999999999</v>
          </cell>
        </row>
        <row r="402">
          <cell r="C402">
            <v>624001</v>
          </cell>
          <cell r="G402">
            <v>92184.34</v>
          </cell>
        </row>
        <row r="403">
          <cell r="C403">
            <v>631000</v>
          </cell>
          <cell r="G403">
            <v>5355.59</v>
          </cell>
        </row>
        <row r="404">
          <cell r="C404">
            <v>631000</v>
          </cell>
          <cell r="G404">
            <v>3650.02</v>
          </cell>
        </row>
        <row r="405">
          <cell r="C405">
            <v>633000</v>
          </cell>
          <cell r="G405">
            <v>58440.14</v>
          </cell>
        </row>
        <row r="406">
          <cell r="C406">
            <v>633000</v>
          </cell>
          <cell r="G406">
            <v>39817.919999999998</v>
          </cell>
        </row>
        <row r="407">
          <cell r="C407">
            <v>633001</v>
          </cell>
          <cell r="G407">
            <v>61163.44</v>
          </cell>
        </row>
        <row r="408">
          <cell r="C408">
            <v>633001</v>
          </cell>
          <cell r="G408">
            <v>41683.410000000003</v>
          </cell>
        </row>
        <row r="409">
          <cell r="C409">
            <v>633002</v>
          </cell>
          <cell r="G409">
            <v>44307.48</v>
          </cell>
        </row>
        <row r="410">
          <cell r="C410">
            <v>633002</v>
          </cell>
          <cell r="G410">
            <v>30190.23</v>
          </cell>
        </row>
        <row r="411">
          <cell r="C411">
            <v>633003</v>
          </cell>
          <cell r="G411">
            <v>12375.4</v>
          </cell>
        </row>
        <row r="412">
          <cell r="C412">
            <v>633003</v>
          </cell>
          <cell r="G412">
            <v>9694.99</v>
          </cell>
        </row>
        <row r="413">
          <cell r="C413">
            <v>633003</v>
          </cell>
          <cell r="G413">
            <v>15100.94</v>
          </cell>
        </row>
        <row r="414">
          <cell r="C414">
            <v>643001</v>
          </cell>
          <cell r="G414">
            <v>825.17</v>
          </cell>
        </row>
        <row r="415">
          <cell r="C415">
            <v>643001</v>
          </cell>
          <cell r="G415">
            <v>559.79999999999995</v>
          </cell>
        </row>
        <row r="416">
          <cell r="C416">
            <v>660000</v>
          </cell>
          <cell r="G416">
            <v>36579.24</v>
          </cell>
        </row>
        <row r="417">
          <cell r="C417">
            <v>660000</v>
          </cell>
          <cell r="G417">
            <v>198.06</v>
          </cell>
        </row>
        <row r="418">
          <cell r="C418">
            <v>660000</v>
          </cell>
          <cell r="G418">
            <v>399421.56</v>
          </cell>
        </row>
        <row r="419">
          <cell r="C419">
            <v>660000</v>
          </cell>
          <cell r="G419">
            <v>172836.74</v>
          </cell>
        </row>
        <row r="420">
          <cell r="C420">
            <v>660000</v>
          </cell>
          <cell r="G420">
            <v>414923.25</v>
          </cell>
        </row>
        <row r="421">
          <cell r="C421">
            <v>662000</v>
          </cell>
          <cell r="G421">
            <v>6352.03</v>
          </cell>
        </row>
        <row r="422">
          <cell r="C422">
            <v>662000</v>
          </cell>
          <cell r="G422">
            <v>270375.52</v>
          </cell>
        </row>
        <row r="423">
          <cell r="C423">
            <v>662000</v>
          </cell>
          <cell r="G423">
            <v>36975.24</v>
          </cell>
        </row>
        <row r="424">
          <cell r="C424">
            <v>662000</v>
          </cell>
          <cell r="G424">
            <v>213651.28</v>
          </cell>
        </row>
        <row r="425">
          <cell r="C425">
            <v>664000</v>
          </cell>
          <cell r="G425">
            <v>25705.83</v>
          </cell>
        </row>
        <row r="426">
          <cell r="C426">
            <v>664000</v>
          </cell>
          <cell r="G426">
            <v>74988.52</v>
          </cell>
        </row>
        <row r="427">
          <cell r="C427">
            <v>664000</v>
          </cell>
          <cell r="G427">
            <v>25</v>
          </cell>
        </row>
        <row r="428">
          <cell r="C428">
            <v>664000</v>
          </cell>
          <cell r="G428">
            <v>68665.69</v>
          </cell>
        </row>
        <row r="429">
          <cell r="C429">
            <v>665000</v>
          </cell>
          <cell r="G429">
            <v>45036.09</v>
          </cell>
        </row>
        <row r="430">
          <cell r="C430">
            <v>665000</v>
          </cell>
          <cell r="G430">
            <v>31217.96</v>
          </cell>
        </row>
        <row r="431">
          <cell r="C431">
            <v>665000</v>
          </cell>
          <cell r="G431">
            <v>71994.78</v>
          </cell>
        </row>
        <row r="432">
          <cell r="C432">
            <v>665000</v>
          </cell>
          <cell r="G432">
            <v>70593.08</v>
          </cell>
        </row>
        <row r="433">
          <cell r="C433">
            <v>665000</v>
          </cell>
          <cell r="G433">
            <v>149127.32</v>
          </cell>
        </row>
        <row r="434">
          <cell r="C434">
            <v>670000</v>
          </cell>
          <cell r="G434">
            <v>323.99</v>
          </cell>
        </row>
        <row r="435">
          <cell r="C435">
            <v>670000</v>
          </cell>
          <cell r="G435">
            <v>178283.34</v>
          </cell>
        </row>
        <row r="436">
          <cell r="C436">
            <v>670000</v>
          </cell>
          <cell r="G436">
            <v>121692.75</v>
          </cell>
        </row>
        <row r="437">
          <cell r="C437">
            <v>672000</v>
          </cell>
          <cell r="G437">
            <v>3725.55</v>
          </cell>
        </row>
        <row r="438">
          <cell r="C438">
            <v>672000</v>
          </cell>
          <cell r="G438">
            <v>0</v>
          </cell>
        </row>
        <row r="439">
          <cell r="C439">
            <v>672000</v>
          </cell>
          <cell r="G439">
            <v>125.15</v>
          </cell>
        </row>
        <row r="440">
          <cell r="C440">
            <v>672000</v>
          </cell>
          <cell r="G440">
            <v>2606.46</v>
          </cell>
        </row>
        <row r="441">
          <cell r="C441">
            <v>673000</v>
          </cell>
          <cell r="G441">
            <v>301280.15000000002</v>
          </cell>
        </row>
        <row r="442">
          <cell r="C442">
            <v>673000</v>
          </cell>
          <cell r="G442">
            <v>100734.79</v>
          </cell>
        </row>
        <row r="443">
          <cell r="C443">
            <v>673000</v>
          </cell>
          <cell r="G443">
            <v>39563.47</v>
          </cell>
        </row>
        <row r="444">
          <cell r="C444">
            <v>673000</v>
          </cell>
          <cell r="G444">
            <v>301284.96999999997</v>
          </cell>
        </row>
        <row r="445">
          <cell r="C445">
            <v>675000</v>
          </cell>
          <cell r="G445">
            <v>18446.71</v>
          </cell>
        </row>
        <row r="446">
          <cell r="C446">
            <v>675000</v>
          </cell>
          <cell r="G446">
            <v>182031.69</v>
          </cell>
        </row>
        <row r="447">
          <cell r="C447">
            <v>675000</v>
          </cell>
          <cell r="G447">
            <v>218646.39999999999</v>
          </cell>
        </row>
        <row r="448">
          <cell r="C448">
            <v>675000</v>
          </cell>
          <cell r="G448">
            <v>27930.37</v>
          </cell>
        </row>
        <row r="449">
          <cell r="C449">
            <v>675000</v>
          </cell>
          <cell r="G449">
            <v>304611.93</v>
          </cell>
        </row>
        <row r="450">
          <cell r="C450">
            <v>677000</v>
          </cell>
          <cell r="G450">
            <v>31896.02</v>
          </cell>
        </row>
        <row r="451">
          <cell r="C451">
            <v>677000</v>
          </cell>
          <cell r="G451">
            <v>28378.47</v>
          </cell>
        </row>
        <row r="452">
          <cell r="C452">
            <v>677000</v>
          </cell>
          <cell r="G452">
            <v>40957.15</v>
          </cell>
        </row>
        <row r="453">
          <cell r="C453">
            <v>640000</v>
          </cell>
          <cell r="G453">
            <v>10117.09</v>
          </cell>
        </row>
        <row r="454">
          <cell r="C454">
            <v>640000</v>
          </cell>
          <cell r="G454">
            <v>98169.1</v>
          </cell>
        </row>
        <row r="455">
          <cell r="C455">
            <v>640000</v>
          </cell>
          <cell r="G455">
            <v>48489.99</v>
          </cell>
        </row>
        <row r="456">
          <cell r="C456">
            <v>640000</v>
          </cell>
          <cell r="G456">
            <v>106804.86</v>
          </cell>
        </row>
        <row r="457">
          <cell r="C457">
            <v>640001</v>
          </cell>
          <cell r="G457">
            <v>10117.129999999999</v>
          </cell>
        </row>
        <row r="458">
          <cell r="C458">
            <v>640001</v>
          </cell>
          <cell r="G458">
            <v>131824.07</v>
          </cell>
        </row>
        <row r="459">
          <cell r="C459">
            <v>640001</v>
          </cell>
          <cell r="G459">
            <v>48490.2</v>
          </cell>
        </row>
        <row r="460">
          <cell r="C460">
            <v>640001</v>
          </cell>
          <cell r="G460">
            <v>129692.1</v>
          </cell>
        </row>
        <row r="461">
          <cell r="C461">
            <v>641000</v>
          </cell>
          <cell r="G461">
            <v>96.65</v>
          </cell>
        </row>
        <row r="462">
          <cell r="C462">
            <v>641000</v>
          </cell>
          <cell r="G462">
            <v>65.72</v>
          </cell>
        </row>
        <row r="463">
          <cell r="C463">
            <v>642000</v>
          </cell>
          <cell r="G463">
            <v>17183.62</v>
          </cell>
        </row>
        <row r="464">
          <cell r="C464">
            <v>642000</v>
          </cell>
          <cell r="G464">
            <v>23625.17</v>
          </cell>
        </row>
        <row r="465">
          <cell r="C465">
            <v>642000</v>
          </cell>
          <cell r="G465">
            <v>43098.080000000002</v>
          </cell>
        </row>
        <row r="466">
          <cell r="C466">
            <v>642000</v>
          </cell>
          <cell r="G466">
            <v>181817.22</v>
          </cell>
        </row>
        <row r="467">
          <cell r="C467">
            <v>642000</v>
          </cell>
          <cell r="G467">
            <v>181039.4</v>
          </cell>
        </row>
        <row r="468">
          <cell r="C468">
            <v>642001</v>
          </cell>
          <cell r="G468">
            <v>17183.509999999998</v>
          </cell>
        </row>
        <row r="469">
          <cell r="C469">
            <v>642001</v>
          </cell>
          <cell r="G469">
            <v>23625.119999999999</v>
          </cell>
        </row>
        <row r="470">
          <cell r="C470">
            <v>642001</v>
          </cell>
          <cell r="G470">
            <v>43098.03</v>
          </cell>
        </row>
        <row r="471">
          <cell r="C471">
            <v>642001</v>
          </cell>
          <cell r="G471">
            <v>159767.04000000001</v>
          </cell>
        </row>
        <row r="472">
          <cell r="C472">
            <v>642001</v>
          </cell>
          <cell r="G472">
            <v>166017.63</v>
          </cell>
        </row>
        <row r="473">
          <cell r="C473">
            <v>643000</v>
          </cell>
          <cell r="G473">
            <v>30657.15</v>
          </cell>
        </row>
        <row r="474">
          <cell r="C474">
            <v>643000</v>
          </cell>
          <cell r="G474">
            <v>20809.02</v>
          </cell>
        </row>
        <row r="475">
          <cell r="C475">
            <v>650000</v>
          </cell>
          <cell r="G475">
            <v>1236.97</v>
          </cell>
        </row>
        <row r="476">
          <cell r="C476">
            <v>650000</v>
          </cell>
          <cell r="G476">
            <v>118013.51</v>
          </cell>
        </row>
        <row r="477">
          <cell r="C477">
            <v>650000</v>
          </cell>
          <cell r="G477">
            <v>81255.710000000006</v>
          </cell>
        </row>
        <row r="478">
          <cell r="C478">
            <v>650001</v>
          </cell>
          <cell r="G478">
            <v>23551.27</v>
          </cell>
        </row>
        <row r="479">
          <cell r="C479">
            <v>650001</v>
          </cell>
          <cell r="G479">
            <v>78758.59</v>
          </cell>
        </row>
        <row r="480">
          <cell r="C480">
            <v>650001</v>
          </cell>
          <cell r="G480">
            <v>69658.009999999995</v>
          </cell>
        </row>
        <row r="481">
          <cell r="C481">
            <v>651000</v>
          </cell>
          <cell r="G481">
            <v>37069.440000000002</v>
          </cell>
        </row>
        <row r="482">
          <cell r="C482">
            <v>651000</v>
          </cell>
          <cell r="G482">
            <v>333.79</v>
          </cell>
        </row>
        <row r="483">
          <cell r="C483">
            <v>651000</v>
          </cell>
          <cell r="G483">
            <v>25460.3</v>
          </cell>
        </row>
        <row r="484">
          <cell r="C484">
            <v>651001</v>
          </cell>
          <cell r="G484">
            <v>45517.54</v>
          </cell>
        </row>
        <row r="485">
          <cell r="C485">
            <v>651001</v>
          </cell>
          <cell r="G485">
            <v>31004.240000000002</v>
          </cell>
        </row>
        <row r="486">
          <cell r="C486">
            <v>652000</v>
          </cell>
          <cell r="G486">
            <v>168467.28</v>
          </cell>
        </row>
        <row r="487">
          <cell r="C487">
            <v>652000</v>
          </cell>
          <cell r="G487">
            <v>19315.810000000001</v>
          </cell>
        </row>
        <row r="488">
          <cell r="C488">
            <v>652000</v>
          </cell>
          <cell r="G488">
            <v>17992.97</v>
          </cell>
        </row>
        <row r="489">
          <cell r="C489">
            <v>652000</v>
          </cell>
          <cell r="G489">
            <v>140144.24</v>
          </cell>
        </row>
        <row r="490">
          <cell r="C490">
            <v>652001</v>
          </cell>
          <cell r="G490">
            <v>158588.48000000001</v>
          </cell>
        </row>
        <row r="491">
          <cell r="C491">
            <v>652001</v>
          </cell>
          <cell r="G491">
            <v>57958.84</v>
          </cell>
        </row>
        <row r="492">
          <cell r="C492">
            <v>652001</v>
          </cell>
          <cell r="G492">
            <v>54013.63</v>
          </cell>
        </row>
        <row r="493">
          <cell r="C493">
            <v>652001</v>
          </cell>
          <cell r="G493">
            <v>184302.47</v>
          </cell>
        </row>
        <row r="494">
          <cell r="C494">
            <v>652002</v>
          </cell>
          <cell r="G494">
            <v>28989.45</v>
          </cell>
        </row>
        <row r="495">
          <cell r="C495">
            <v>652002</v>
          </cell>
          <cell r="G495">
            <v>19752.63</v>
          </cell>
        </row>
        <row r="496">
          <cell r="C496">
            <v>663001</v>
          </cell>
          <cell r="G496">
            <v>95.39</v>
          </cell>
        </row>
        <row r="497">
          <cell r="C497">
            <v>663001</v>
          </cell>
          <cell r="G497">
            <v>395445.87</v>
          </cell>
        </row>
        <row r="498">
          <cell r="C498">
            <v>663001</v>
          </cell>
          <cell r="G498">
            <v>269517.09999999998</v>
          </cell>
        </row>
        <row r="499">
          <cell r="C499">
            <v>663002</v>
          </cell>
          <cell r="G499">
            <v>5344.93</v>
          </cell>
        </row>
        <row r="500">
          <cell r="C500">
            <v>663002</v>
          </cell>
          <cell r="G500">
            <v>3658.2</v>
          </cell>
        </row>
        <row r="501">
          <cell r="C501">
            <v>670000</v>
          </cell>
          <cell r="G501">
            <v>28761.27</v>
          </cell>
        </row>
        <row r="502">
          <cell r="C502">
            <v>670000</v>
          </cell>
          <cell r="G502">
            <v>19593.5</v>
          </cell>
        </row>
        <row r="503">
          <cell r="C503">
            <v>676002</v>
          </cell>
          <cell r="G503">
            <v>294.02999999999997</v>
          </cell>
        </row>
        <row r="504">
          <cell r="C504">
            <v>676002</v>
          </cell>
          <cell r="G504">
            <v>200.78</v>
          </cell>
        </row>
        <row r="505">
          <cell r="C505">
            <v>676003</v>
          </cell>
          <cell r="G505">
            <v>16812.28</v>
          </cell>
        </row>
        <row r="506">
          <cell r="C506">
            <v>676003</v>
          </cell>
          <cell r="G506">
            <v>11468.43</v>
          </cell>
        </row>
        <row r="507">
          <cell r="C507">
            <v>676004</v>
          </cell>
          <cell r="G507">
            <v>90664.62</v>
          </cell>
        </row>
        <row r="508">
          <cell r="C508">
            <v>676004</v>
          </cell>
          <cell r="G508">
            <v>61720.160000000003</v>
          </cell>
        </row>
        <row r="509">
          <cell r="C509">
            <v>903008</v>
          </cell>
          <cell r="G509">
            <v>32716.04</v>
          </cell>
        </row>
        <row r="510">
          <cell r="C510">
            <v>903008</v>
          </cell>
          <cell r="G510">
            <v>7268.83</v>
          </cell>
        </row>
        <row r="511">
          <cell r="C511">
            <v>903008</v>
          </cell>
          <cell r="G511">
            <v>27239.95</v>
          </cell>
        </row>
        <row r="512">
          <cell r="C512">
            <v>908000</v>
          </cell>
          <cell r="G512">
            <v>6578.02</v>
          </cell>
        </row>
        <row r="513">
          <cell r="C513">
            <v>908000</v>
          </cell>
          <cell r="G513">
            <v>16285.04</v>
          </cell>
        </row>
        <row r="514">
          <cell r="C514">
            <v>908000</v>
          </cell>
          <cell r="G514">
            <v>23390.41</v>
          </cell>
        </row>
        <row r="515">
          <cell r="C515">
            <v>908000</v>
          </cell>
          <cell r="G515">
            <v>31512.99</v>
          </cell>
        </row>
        <row r="516">
          <cell r="C516">
            <v>340100</v>
          </cell>
          <cell r="G516">
            <v>22274.19</v>
          </cell>
        </row>
        <row r="517">
          <cell r="C517">
            <v>340100</v>
          </cell>
          <cell r="G517">
            <v>34.200000000000003</v>
          </cell>
        </row>
        <row r="518">
          <cell r="C518">
            <v>340100</v>
          </cell>
          <cell r="G518">
            <v>42960.19</v>
          </cell>
        </row>
        <row r="519">
          <cell r="C519">
            <v>340100</v>
          </cell>
          <cell r="G519">
            <v>44463.16</v>
          </cell>
        </row>
        <row r="520">
          <cell r="C520">
            <v>340400</v>
          </cell>
          <cell r="G520">
            <v>161.6</v>
          </cell>
        </row>
        <row r="521">
          <cell r="C521">
            <v>340400</v>
          </cell>
          <cell r="G521">
            <v>397047.06</v>
          </cell>
        </row>
        <row r="522">
          <cell r="C522">
            <v>340400</v>
          </cell>
          <cell r="G522">
            <v>4220.5600000000004</v>
          </cell>
        </row>
        <row r="523">
          <cell r="C523">
            <v>340400</v>
          </cell>
          <cell r="G523">
            <v>273385.40000000002</v>
          </cell>
        </row>
        <row r="524">
          <cell r="C524">
            <v>340600</v>
          </cell>
          <cell r="G524">
            <v>6177.73</v>
          </cell>
        </row>
        <row r="525">
          <cell r="C525">
            <v>340600</v>
          </cell>
          <cell r="G525">
            <v>4207.0200000000004</v>
          </cell>
        </row>
        <row r="526">
          <cell r="C526">
            <v>342000</v>
          </cell>
          <cell r="G526">
            <v>42620.5</v>
          </cell>
        </row>
        <row r="527">
          <cell r="C527">
            <v>342000</v>
          </cell>
          <cell r="G527">
            <v>119.88</v>
          </cell>
        </row>
        <row r="528">
          <cell r="C528">
            <v>342000</v>
          </cell>
          <cell r="G528">
            <v>334165.90000000002</v>
          </cell>
        </row>
        <row r="529">
          <cell r="C529">
            <v>342000</v>
          </cell>
          <cell r="G529">
            <v>65205.16</v>
          </cell>
        </row>
        <row r="530">
          <cell r="C530">
            <v>342000</v>
          </cell>
          <cell r="G530">
            <v>301298.42</v>
          </cell>
        </row>
        <row r="531">
          <cell r="C531">
            <v>342100</v>
          </cell>
          <cell r="G531">
            <v>30635.57</v>
          </cell>
        </row>
        <row r="532">
          <cell r="C532">
            <v>342100</v>
          </cell>
          <cell r="G532">
            <v>1979982.66</v>
          </cell>
        </row>
        <row r="533">
          <cell r="C533">
            <v>342100</v>
          </cell>
          <cell r="G533">
            <v>36811.24</v>
          </cell>
        </row>
        <row r="534">
          <cell r="C534">
            <v>342100</v>
          </cell>
          <cell r="G534">
            <v>1394680.52</v>
          </cell>
        </row>
        <row r="535">
          <cell r="C535">
            <v>913000</v>
          </cell>
          <cell r="G535">
            <v>4090.33</v>
          </cell>
        </row>
        <row r="536">
          <cell r="C536">
            <v>913000</v>
          </cell>
          <cell r="G536">
            <v>2760.97</v>
          </cell>
        </row>
        <row r="537">
          <cell r="C537">
            <v>366410</v>
          </cell>
          <cell r="G537">
            <v>114686.81</v>
          </cell>
        </row>
        <row r="538">
          <cell r="C538">
            <v>366410</v>
          </cell>
          <cell r="G538">
            <v>78148.56</v>
          </cell>
        </row>
        <row r="539">
          <cell r="C539">
            <v>366510</v>
          </cell>
          <cell r="G539">
            <v>246.34</v>
          </cell>
        </row>
        <row r="540">
          <cell r="C540">
            <v>366510</v>
          </cell>
          <cell r="G540">
            <v>168.74</v>
          </cell>
        </row>
        <row r="541">
          <cell r="C541">
            <v>366530</v>
          </cell>
          <cell r="G541">
            <v>39038.46</v>
          </cell>
        </row>
        <row r="542">
          <cell r="C542">
            <v>366530</v>
          </cell>
          <cell r="G542">
            <v>3648.85</v>
          </cell>
        </row>
        <row r="543">
          <cell r="C543">
            <v>366530</v>
          </cell>
          <cell r="G543">
            <v>85316.61</v>
          </cell>
        </row>
        <row r="544">
          <cell r="C544">
            <v>366530</v>
          </cell>
          <cell r="G544">
            <v>87258</v>
          </cell>
        </row>
        <row r="545">
          <cell r="C545">
            <v>366120</v>
          </cell>
          <cell r="G545">
            <v>13145.35</v>
          </cell>
        </row>
        <row r="546">
          <cell r="C546">
            <v>366120</v>
          </cell>
          <cell r="G546">
            <v>8958.58</v>
          </cell>
        </row>
        <row r="547">
          <cell r="C547">
            <v>366530</v>
          </cell>
          <cell r="G547">
            <v>106984.68</v>
          </cell>
        </row>
        <row r="548">
          <cell r="C548">
            <v>366530</v>
          </cell>
          <cell r="G548">
            <v>22204.21</v>
          </cell>
        </row>
        <row r="549">
          <cell r="C549">
            <v>366530</v>
          </cell>
          <cell r="G549">
            <v>772.87</v>
          </cell>
        </row>
        <row r="550">
          <cell r="C550">
            <v>366530</v>
          </cell>
          <cell r="G550">
            <v>88575.86</v>
          </cell>
        </row>
        <row r="551">
          <cell r="C551">
            <v>366610</v>
          </cell>
          <cell r="G551">
            <v>29579.23</v>
          </cell>
        </row>
        <row r="552">
          <cell r="C552">
            <v>366610</v>
          </cell>
          <cell r="G552">
            <v>20149.04</v>
          </cell>
        </row>
        <row r="553">
          <cell r="C553">
            <v>903004</v>
          </cell>
          <cell r="G553">
            <v>142.22</v>
          </cell>
        </row>
        <row r="554">
          <cell r="C554">
            <v>903004</v>
          </cell>
          <cell r="G554">
            <v>96.1</v>
          </cell>
        </row>
        <row r="555">
          <cell r="C555">
            <v>366110</v>
          </cell>
          <cell r="G555">
            <v>443.64</v>
          </cell>
        </row>
        <row r="556">
          <cell r="C556">
            <v>366110</v>
          </cell>
          <cell r="G556">
            <v>300.49</v>
          </cell>
        </row>
        <row r="557">
          <cell r="C557">
            <v>366310</v>
          </cell>
          <cell r="G557">
            <v>7549.17</v>
          </cell>
        </row>
        <row r="558">
          <cell r="C558">
            <v>366310</v>
          </cell>
          <cell r="G558">
            <v>84178.880000000005</v>
          </cell>
        </row>
        <row r="559">
          <cell r="C559">
            <v>366310</v>
          </cell>
          <cell r="G559">
            <v>16191.56</v>
          </cell>
        </row>
        <row r="560">
          <cell r="C560">
            <v>366310</v>
          </cell>
          <cell r="G560">
            <v>39462.22</v>
          </cell>
        </row>
        <row r="561">
          <cell r="C561">
            <v>366310</v>
          </cell>
          <cell r="G561">
            <v>100397.07</v>
          </cell>
        </row>
        <row r="562">
          <cell r="C562">
            <v>366310</v>
          </cell>
          <cell r="G562">
            <v>9353.18</v>
          </cell>
        </row>
        <row r="563">
          <cell r="C563">
            <v>366310</v>
          </cell>
          <cell r="G563">
            <v>8095.76</v>
          </cell>
        </row>
        <row r="564">
          <cell r="C564">
            <v>366310</v>
          </cell>
          <cell r="G564">
            <v>11886.21</v>
          </cell>
        </row>
        <row r="565">
          <cell r="C565">
            <v>366530</v>
          </cell>
          <cell r="G565">
            <v>102.01</v>
          </cell>
        </row>
        <row r="566">
          <cell r="C566">
            <v>366530</v>
          </cell>
          <cell r="G566">
            <v>69.709999999999994</v>
          </cell>
        </row>
        <row r="567">
          <cell r="C567">
            <v>366530</v>
          </cell>
          <cell r="G567">
            <v>39448.32</v>
          </cell>
        </row>
        <row r="568">
          <cell r="C568">
            <v>366530</v>
          </cell>
          <cell r="G568">
            <v>29903.96</v>
          </cell>
        </row>
        <row r="569">
          <cell r="C569">
            <v>366530</v>
          </cell>
          <cell r="G569">
            <v>92272.51</v>
          </cell>
        </row>
        <row r="570">
          <cell r="C570">
            <v>366530</v>
          </cell>
          <cell r="G570">
            <v>110105.72</v>
          </cell>
        </row>
        <row r="571">
          <cell r="C571">
            <v>366610</v>
          </cell>
          <cell r="G571">
            <v>88893.92</v>
          </cell>
        </row>
        <row r="572">
          <cell r="C572">
            <v>366610</v>
          </cell>
          <cell r="G572">
            <v>60554.11</v>
          </cell>
        </row>
        <row r="573">
          <cell r="C573">
            <v>366110</v>
          </cell>
          <cell r="G573">
            <v>2735.93</v>
          </cell>
        </row>
        <row r="574">
          <cell r="C574">
            <v>366110</v>
          </cell>
          <cell r="G574">
            <v>1869.37</v>
          </cell>
        </row>
        <row r="575">
          <cell r="C575">
            <v>366120</v>
          </cell>
          <cell r="G575">
            <v>1379.31</v>
          </cell>
        </row>
        <row r="576">
          <cell r="C576">
            <v>366120</v>
          </cell>
          <cell r="G576">
            <v>933.36</v>
          </cell>
        </row>
        <row r="577">
          <cell r="C577">
            <v>366530</v>
          </cell>
          <cell r="G577">
            <v>15098.37</v>
          </cell>
        </row>
        <row r="578">
          <cell r="C578">
            <v>366530</v>
          </cell>
          <cell r="G578">
            <v>185147.47</v>
          </cell>
        </row>
        <row r="579">
          <cell r="C579">
            <v>366530</v>
          </cell>
          <cell r="G579">
            <v>6618.2</v>
          </cell>
        </row>
        <row r="580">
          <cell r="C580">
            <v>366530</v>
          </cell>
          <cell r="G580">
            <v>140907.5</v>
          </cell>
        </row>
        <row r="581">
          <cell r="C581">
            <v>366530</v>
          </cell>
          <cell r="G581">
            <v>635.74</v>
          </cell>
        </row>
        <row r="582">
          <cell r="C582">
            <v>366530</v>
          </cell>
          <cell r="G582">
            <v>195.81</v>
          </cell>
        </row>
        <row r="583">
          <cell r="C583">
            <v>366530</v>
          </cell>
          <cell r="G583">
            <v>569.61</v>
          </cell>
        </row>
        <row r="584">
          <cell r="C584">
            <v>366530</v>
          </cell>
          <cell r="G584">
            <v>1059.56</v>
          </cell>
        </row>
        <row r="585">
          <cell r="C585">
            <v>366530</v>
          </cell>
          <cell r="G585">
            <v>326.36</v>
          </cell>
        </row>
        <row r="586">
          <cell r="C586">
            <v>366530</v>
          </cell>
          <cell r="G586">
            <v>949.36</v>
          </cell>
        </row>
        <row r="587">
          <cell r="C587">
            <v>366530</v>
          </cell>
          <cell r="G587">
            <v>6139.27</v>
          </cell>
        </row>
        <row r="588">
          <cell r="C588">
            <v>366530</v>
          </cell>
          <cell r="G588">
            <v>4172.2700000000004</v>
          </cell>
        </row>
        <row r="589">
          <cell r="C589">
            <v>366120</v>
          </cell>
          <cell r="G589">
            <v>1026.83</v>
          </cell>
        </row>
        <row r="590">
          <cell r="C590">
            <v>366120</v>
          </cell>
          <cell r="G590">
            <v>76298.03</v>
          </cell>
        </row>
        <row r="591">
          <cell r="C591">
            <v>366120</v>
          </cell>
          <cell r="G591">
            <v>6636.78</v>
          </cell>
        </row>
        <row r="592">
          <cell r="C592">
            <v>366120</v>
          </cell>
          <cell r="G592">
            <v>57203.43</v>
          </cell>
        </row>
        <row r="593">
          <cell r="C593">
            <v>366530</v>
          </cell>
          <cell r="G593">
            <v>29274.99</v>
          </cell>
        </row>
        <row r="594">
          <cell r="C594">
            <v>366530</v>
          </cell>
          <cell r="G594">
            <v>29108.41</v>
          </cell>
        </row>
        <row r="595">
          <cell r="C595">
            <v>366530</v>
          </cell>
          <cell r="G595">
            <v>65729.94</v>
          </cell>
        </row>
        <row r="596">
          <cell r="C596">
            <v>366530</v>
          </cell>
          <cell r="G596">
            <v>84539.88</v>
          </cell>
        </row>
        <row r="597">
          <cell r="C597">
            <v>366610</v>
          </cell>
          <cell r="G597">
            <v>29579.45</v>
          </cell>
        </row>
        <row r="598">
          <cell r="C598">
            <v>366610</v>
          </cell>
          <cell r="G598">
            <v>20149.189999999999</v>
          </cell>
        </row>
        <row r="599">
          <cell r="C599">
            <v>366530</v>
          </cell>
          <cell r="G599">
            <v>2334.4699999999998</v>
          </cell>
        </row>
        <row r="600">
          <cell r="C600">
            <v>366530</v>
          </cell>
          <cell r="G600">
            <v>1591.48</v>
          </cell>
        </row>
        <row r="601">
          <cell r="C601">
            <v>366530</v>
          </cell>
          <cell r="G601">
            <v>3503.83</v>
          </cell>
        </row>
        <row r="602">
          <cell r="C602">
            <v>366530</v>
          </cell>
          <cell r="G602">
            <v>2381.84</v>
          </cell>
        </row>
        <row r="603">
          <cell r="C603">
            <v>901000</v>
          </cell>
          <cell r="G603">
            <v>460020.71</v>
          </cell>
        </row>
        <row r="604">
          <cell r="C604">
            <v>901000</v>
          </cell>
          <cell r="G604">
            <v>313360.88</v>
          </cell>
        </row>
        <row r="605">
          <cell r="C605">
            <v>902000</v>
          </cell>
          <cell r="G605">
            <v>37260.129999999997</v>
          </cell>
        </row>
      </sheetData>
      <sheetData sheetId="1">
        <row r="5">
          <cell r="C5">
            <v>1</v>
          </cell>
          <cell r="D5" t="str">
            <v>E500</v>
          </cell>
          <cell r="E5">
            <v>698556.32</v>
          </cell>
          <cell r="I5">
            <v>101</v>
          </cell>
          <cell r="J5" t="str">
            <v>G803</v>
          </cell>
          <cell r="K5">
            <v>0</v>
          </cell>
          <cell r="O5">
            <v>201</v>
          </cell>
          <cell r="P5" t="str">
            <v>W600</v>
          </cell>
          <cell r="Q5">
            <v>16508.11</v>
          </cell>
          <cell r="U5">
            <v>301</v>
          </cell>
          <cell r="V5" t="str">
            <v>T010</v>
          </cell>
          <cell r="W5">
            <v>109731.74</v>
          </cell>
        </row>
        <row r="6">
          <cell r="C6">
            <v>2</v>
          </cell>
          <cell r="D6" t="str">
            <v>E501</v>
          </cell>
          <cell r="E6">
            <v>505539.67000000004</v>
          </cell>
          <cell r="I6">
            <v>102</v>
          </cell>
          <cell r="J6" t="str">
            <v>G803</v>
          </cell>
          <cell r="K6">
            <v>0</v>
          </cell>
          <cell r="O6">
            <v>202</v>
          </cell>
          <cell r="P6" t="str">
            <v>W601</v>
          </cell>
          <cell r="Q6">
            <v>29141.190000000002</v>
          </cell>
          <cell r="U6">
            <v>302</v>
          </cell>
          <cell r="V6" t="str">
            <v>T030</v>
          </cell>
          <cell r="W6">
            <v>0</v>
          </cell>
        </row>
        <row r="7">
          <cell r="C7">
            <v>3</v>
          </cell>
          <cell r="D7" t="str">
            <v>E502</v>
          </cell>
          <cell r="E7">
            <v>3005702.65</v>
          </cell>
          <cell r="I7">
            <v>103</v>
          </cell>
          <cell r="J7" t="str">
            <v>G803</v>
          </cell>
          <cell r="K7">
            <v>0</v>
          </cell>
          <cell r="O7">
            <v>203</v>
          </cell>
          <cell r="P7" t="str">
            <v>W603</v>
          </cell>
          <cell r="Q7">
            <v>0</v>
          </cell>
          <cell r="U7">
            <v>303</v>
          </cell>
          <cell r="V7" t="str">
            <v>T040</v>
          </cell>
          <cell r="W7">
            <v>674814.62</v>
          </cell>
        </row>
        <row r="8">
          <cell r="C8">
            <v>4</v>
          </cell>
          <cell r="D8" t="str">
            <v>E504</v>
          </cell>
          <cell r="E8">
            <v>0</v>
          </cell>
          <cell r="I8">
            <v>104</v>
          </cell>
          <cell r="J8" t="str">
            <v>G803</v>
          </cell>
          <cell r="K8">
            <v>0</v>
          </cell>
          <cell r="O8">
            <v>204</v>
          </cell>
          <cell r="P8" t="str">
            <v>W610</v>
          </cell>
          <cell r="Q8">
            <v>0</v>
          </cell>
          <cell r="U8">
            <v>304</v>
          </cell>
          <cell r="V8" t="str">
            <v>T050</v>
          </cell>
          <cell r="W8">
            <v>0</v>
          </cell>
        </row>
        <row r="9">
          <cell r="C9">
            <v>5</v>
          </cell>
          <cell r="D9" t="str">
            <v>E505</v>
          </cell>
          <cell r="E9">
            <v>883673.09999999986</v>
          </cell>
          <cell r="I9">
            <v>105</v>
          </cell>
          <cell r="J9" t="str">
            <v>G803</v>
          </cell>
          <cell r="K9">
            <v>0</v>
          </cell>
          <cell r="O9">
            <v>205</v>
          </cell>
          <cell r="P9" t="str">
            <v>W612</v>
          </cell>
          <cell r="Q9">
            <v>18773.45</v>
          </cell>
          <cell r="U9">
            <v>305</v>
          </cell>
          <cell r="V9" t="str">
            <v>T070</v>
          </cell>
          <cell r="W9">
            <v>0</v>
          </cell>
        </row>
        <row r="10">
          <cell r="C10">
            <v>6</v>
          </cell>
          <cell r="D10" t="str">
            <v>E506</v>
          </cell>
          <cell r="E10">
            <v>12187.46</v>
          </cell>
          <cell r="I10">
            <v>106</v>
          </cell>
          <cell r="J10" t="str">
            <v>G803</v>
          </cell>
          <cell r="K10">
            <v>0</v>
          </cell>
          <cell r="O10">
            <v>206</v>
          </cell>
          <cell r="P10" t="str">
            <v>W614</v>
          </cell>
          <cell r="Q10">
            <v>31280.15</v>
          </cell>
          <cell r="U10">
            <v>306</v>
          </cell>
          <cell r="V10" t="str">
            <v>T060</v>
          </cell>
          <cell r="W10">
            <v>10384.75</v>
          </cell>
        </row>
        <row r="11">
          <cell r="C11">
            <v>7</v>
          </cell>
          <cell r="D11" t="str">
            <v>E510</v>
          </cell>
          <cell r="E11">
            <v>2784.4300000000003</v>
          </cell>
          <cell r="I11">
            <v>107</v>
          </cell>
          <cell r="J11" t="str">
            <v>G803</v>
          </cell>
          <cell r="K11">
            <v>0</v>
          </cell>
          <cell r="O11">
            <v>207</v>
          </cell>
          <cell r="P11" t="str">
            <v>W616</v>
          </cell>
          <cell r="Q11">
            <v>43300.959999999992</v>
          </cell>
          <cell r="U11">
            <v>307</v>
          </cell>
          <cell r="V11" t="str">
            <v>T080</v>
          </cell>
          <cell r="W11">
            <v>0</v>
          </cell>
        </row>
        <row r="12">
          <cell r="C12">
            <v>8</v>
          </cell>
          <cell r="D12" t="str">
            <v>E511</v>
          </cell>
          <cell r="E12">
            <v>218728.19</v>
          </cell>
          <cell r="I12">
            <v>108</v>
          </cell>
          <cell r="J12" t="str">
            <v>G803</v>
          </cell>
          <cell r="K12">
            <v>0</v>
          </cell>
          <cell r="O12">
            <v>208</v>
          </cell>
          <cell r="P12" t="str">
            <v>W617</v>
          </cell>
          <cell r="Q12">
            <v>0</v>
          </cell>
          <cell r="U12">
            <v>308</v>
          </cell>
          <cell r="V12" t="str">
            <v>T100</v>
          </cell>
          <cell r="W12">
            <v>0</v>
          </cell>
        </row>
        <row r="13">
          <cell r="C13">
            <v>9</v>
          </cell>
          <cell r="D13" t="str">
            <v>E512</v>
          </cell>
          <cell r="E13">
            <v>2796418.01</v>
          </cell>
          <cell r="I13">
            <v>109</v>
          </cell>
          <cell r="J13" t="str">
            <v>G803</v>
          </cell>
          <cell r="K13">
            <v>0</v>
          </cell>
          <cell r="O13">
            <v>209</v>
          </cell>
          <cell r="P13" t="str">
            <v>W620</v>
          </cell>
          <cell r="Q13">
            <v>91385.989999999991</v>
          </cell>
          <cell r="U13">
            <v>309</v>
          </cell>
          <cell r="V13" t="str">
            <v>T150</v>
          </cell>
          <cell r="W13">
            <v>0</v>
          </cell>
        </row>
        <row r="14">
          <cell r="C14">
            <v>10</v>
          </cell>
          <cell r="D14" t="str">
            <v>E513</v>
          </cell>
          <cell r="E14">
            <v>850652.58</v>
          </cell>
          <cell r="I14">
            <v>110</v>
          </cell>
          <cell r="J14" t="str">
            <v>G804</v>
          </cell>
          <cell r="K14">
            <v>0</v>
          </cell>
          <cell r="O14">
            <v>210</v>
          </cell>
          <cell r="P14" t="str">
            <v>W621</v>
          </cell>
          <cell r="Q14">
            <v>0</v>
          </cell>
          <cell r="U14">
            <v>310</v>
          </cell>
          <cell r="V14" t="str">
            <v>T160</v>
          </cell>
          <cell r="W14">
            <v>0</v>
          </cell>
        </row>
        <row r="15">
          <cell r="C15">
            <v>11</v>
          </cell>
          <cell r="D15" t="str">
            <v>E514</v>
          </cell>
          <cell r="E15">
            <v>378199.36</v>
          </cell>
          <cell r="I15">
            <v>111</v>
          </cell>
          <cell r="J15" t="str">
            <v>G807</v>
          </cell>
          <cell r="K15">
            <v>0</v>
          </cell>
          <cell r="O15">
            <v>211</v>
          </cell>
          <cell r="P15" t="str">
            <v>W623</v>
          </cell>
          <cell r="Q15">
            <v>0</v>
          </cell>
          <cell r="U15">
            <v>311</v>
          </cell>
          <cell r="V15" t="str">
            <v>T170</v>
          </cell>
          <cell r="W15">
            <v>0</v>
          </cell>
        </row>
        <row r="16">
          <cell r="I16">
            <v>112</v>
          </cell>
          <cell r="J16" t="str">
            <v>G808</v>
          </cell>
          <cell r="K16">
            <v>0</v>
          </cell>
          <cell r="O16">
            <v>212</v>
          </cell>
          <cell r="P16" t="str">
            <v>W624</v>
          </cell>
          <cell r="Q16">
            <v>456945.33999999997</v>
          </cell>
          <cell r="U16">
            <v>312</v>
          </cell>
          <cell r="V16" t="str">
            <v>T180</v>
          </cell>
          <cell r="W16">
            <v>0</v>
          </cell>
        </row>
        <row r="17">
          <cell r="I17">
            <v>113</v>
          </cell>
          <cell r="J17" t="str">
            <v>G808</v>
          </cell>
          <cell r="K17">
            <v>0</v>
          </cell>
          <cell r="O17">
            <v>213</v>
          </cell>
          <cell r="P17" t="str">
            <v>W626</v>
          </cell>
          <cell r="Q17">
            <v>0</v>
          </cell>
          <cell r="U17">
            <v>313</v>
          </cell>
          <cell r="V17" t="str">
            <v>T200</v>
          </cell>
          <cell r="W17">
            <v>743409.8600000001</v>
          </cell>
        </row>
        <row r="18">
          <cell r="I18">
            <v>114</v>
          </cell>
          <cell r="J18" t="str">
            <v>G812</v>
          </cell>
          <cell r="K18">
            <v>0</v>
          </cell>
          <cell r="O18">
            <v>214</v>
          </cell>
          <cell r="P18" t="str">
            <v>W630</v>
          </cell>
          <cell r="Q18">
            <v>0</v>
          </cell>
          <cell r="U18">
            <v>314</v>
          </cell>
          <cell r="V18" t="str">
            <v>T210</v>
          </cell>
          <cell r="W18">
            <v>3442109.99</v>
          </cell>
        </row>
        <row r="19">
          <cell r="I19">
            <v>115</v>
          </cell>
          <cell r="J19" t="str">
            <v>G813</v>
          </cell>
          <cell r="K19">
            <v>0</v>
          </cell>
          <cell r="O19">
            <v>215</v>
          </cell>
          <cell r="P19" t="str">
            <v>W631</v>
          </cell>
          <cell r="Q19">
            <v>9005.61</v>
          </cell>
          <cell r="U19">
            <v>315</v>
          </cell>
          <cell r="V19" t="str">
            <v>T270</v>
          </cell>
          <cell r="W19">
            <v>0</v>
          </cell>
        </row>
        <row r="20">
          <cell r="I20">
            <v>116</v>
          </cell>
          <cell r="J20" t="str">
            <v>G840</v>
          </cell>
          <cell r="K20">
            <v>71018.01999999999</v>
          </cell>
          <cell r="O20">
            <v>216</v>
          </cell>
          <cell r="P20" t="str">
            <v>W633</v>
          </cell>
          <cell r="Q20">
            <v>312773.95</v>
          </cell>
          <cell r="U20">
            <v>316</v>
          </cell>
          <cell r="V20" t="str">
            <v>T280</v>
          </cell>
          <cell r="W20">
            <v>0</v>
          </cell>
        </row>
        <row r="21">
          <cell r="I21">
            <v>117</v>
          </cell>
          <cell r="J21" t="str">
            <v>G841</v>
          </cell>
          <cell r="K21">
            <v>50043.380000000005</v>
          </cell>
          <cell r="U21">
            <v>317</v>
          </cell>
          <cell r="V21" t="str">
            <v>T911</v>
          </cell>
          <cell r="W21">
            <v>0</v>
          </cell>
        </row>
        <row r="22">
          <cell r="I22">
            <v>118</v>
          </cell>
          <cell r="J22" t="str">
            <v>G843</v>
          </cell>
          <cell r="K22">
            <v>18947.169999999998</v>
          </cell>
          <cell r="U22">
            <v>318</v>
          </cell>
          <cell r="V22" t="str">
            <v>T913</v>
          </cell>
          <cell r="W22">
            <v>6851.2999999999993</v>
          </cell>
        </row>
        <row r="25">
          <cell r="U25">
            <v>319</v>
          </cell>
          <cell r="V25">
            <v>110</v>
          </cell>
          <cell r="W25">
            <v>5349.43</v>
          </cell>
        </row>
        <row r="26">
          <cell r="U26">
            <v>320</v>
          </cell>
          <cell r="V26">
            <v>120</v>
          </cell>
          <cell r="W26">
            <v>442695.72000000003</v>
          </cell>
        </row>
        <row r="27">
          <cell r="U27">
            <v>321</v>
          </cell>
          <cell r="V27">
            <v>410</v>
          </cell>
          <cell r="W27">
            <v>193250.44999999998</v>
          </cell>
        </row>
        <row r="28">
          <cell r="U28">
            <v>322</v>
          </cell>
          <cell r="V28">
            <v>530</v>
          </cell>
          <cell r="W28">
            <v>1285986.1300000004</v>
          </cell>
        </row>
        <row r="29">
          <cell r="I29">
            <v>119</v>
          </cell>
          <cell r="J29" t="str">
            <v>G850</v>
          </cell>
          <cell r="K29">
            <v>43077.94</v>
          </cell>
          <cell r="U29">
            <v>323</v>
          </cell>
          <cell r="V29">
            <v>610</v>
          </cell>
          <cell r="W29">
            <v>248904.94</v>
          </cell>
        </row>
        <row r="30">
          <cell r="I30">
            <v>120</v>
          </cell>
          <cell r="J30" t="str">
            <v>G851</v>
          </cell>
          <cell r="K30">
            <v>668.17000000000007</v>
          </cell>
        </row>
        <row r="31">
          <cell r="I31">
            <v>121</v>
          </cell>
          <cell r="J31" t="str">
            <v>G856</v>
          </cell>
          <cell r="K31">
            <v>719.65</v>
          </cell>
        </row>
        <row r="32">
          <cell r="I32">
            <v>122</v>
          </cell>
          <cell r="J32" t="str">
            <v>G857</v>
          </cell>
          <cell r="K32">
            <v>79713.19</v>
          </cell>
        </row>
        <row r="33">
          <cell r="I33">
            <v>123</v>
          </cell>
          <cell r="J33" t="str">
            <v>G859</v>
          </cell>
          <cell r="K33">
            <v>153.37</v>
          </cell>
        </row>
        <row r="34">
          <cell r="I34">
            <v>124</v>
          </cell>
          <cell r="J34" t="str">
            <v>G861</v>
          </cell>
          <cell r="K34">
            <v>34943.1</v>
          </cell>
        </row>
        <row r="35">
          <cell r="I35">
            <v>125</v>
          </cell>
          <cell r="J35" t="str">
            <v>G862</v>
          </cell>
          <cell r="K35">
            <v>0</v>
          </cell>
        </row>
        <row r="36">
          <cell r="I36">
            <v>126</v>
          </cell>
          <cell r="J36" t="str">
            <v>G863</v>
          </cell>
          <cell r="K36">
            <v>0</v>
          </cell>
        </row>
        <row r="37">
          <cell r="I37">
            <v>127</v>
          </cell>
          <cell r="J37" t="str">
            <v>G865</v>
          </cell>
          <cell r="K37">
            <v>1276.1199999999999</v>
          </cell>
        </row>
        <row r="38">
          <cell r="C38">
            <v>12</v>
          </cell>
          <cell r="D38" t="str">
            <v>E500</v>
          </cell>
          <cell r="E38">
            <v>1002190.46</v>
          </cell>
          <cell r="I38">
            <v>128</v>
          </cell>
          <cell r="J38" t="str">
            <v>G867</v>
          </cell>
          <cell r="K38">
            <v>0</v>
          </cell>
        </row>
        <row r="39">
          <cell r="C39">
            <v>13</v>
          </cell>
          <cell r="D39" t="str">
            <v>E501</v>
          </cell>
          <cell r="E39">
            <v>701417.77</v>
          </cell>
        </row>
        <row r="40">
          <cell r="C40">
            <v>14</v>
          </cell>
          <cell r="D40" t="str">
            <v>E502</v>
          </cell>
          <cell r="E40">
            <v>2973586.3</v>
          </cell>
        </row>
        <row r="41">
          <cell r="C41">
            <v>15</v>
          </cell>
          <cell r="D41" t="str">
            <v>E504</v>
          </cell>
          <cell r="E41">
            <v>0</v>
          </cell>
        </row>
        <row r="42">
          <cell r="C42">
            <v>16</v>
          </cell>
          <cell r="D42" t="str">
            <v>E505</v>
          </cell>
          <cell r="E42">
            <v>642239.25</v>
          </cell>
          <cell r="O42">
            <v>217</v>
          </cell>
          <cell r="P42" t="str">
            <v>W640</v>
          </cell>
          <cell r="Q42">
            <v>583704.54</v>
          </cell>
        </row>
        <row r="43">
          <cell r="C43">
            <v>17</v>
          </cell>
          <cell r="D43" t="str">
            <v>E506</v>
          </cell>
          <cell r="E43">
            <v>17465.02</v>
          </cell>
          <cell r="I43">
            <v>129</v>
          </cell>
          <cell r="J43" t="str">
            <v>G870</v>
          </cell>
          <cell r="K43">
            <v>1376816.71</v>
          </cell>
          <cell r="O43">
            <v>218</v>
          </cell>
          <cell r="P43" t="str">
            <v>W641</v>
          </cell>
          <cell r="Q43">
            <v>162.37</v>
          </cell>
        </row>
        <row r="44">
          <cell r="C44">
            <v>18</v>
          </cell>
          <cell r="D44" t="str">
            <v>E510</v>
          </cell>
          <cell r="E44">
            <v>721703.27</v>
          </cell>
          <cell r="I44">
            <v>130</v>
          </cell>
          <cell r="J44" t="str">
            <v>G871</v>
          </cell>
          <cell r="K44">
            <v>505474.76</v>
          </cell>
          <cell r="O44">
            <v>219</v>
          </cell>
          <cell r="P44" t="str">
            <v>W642</v>
          </cell>
          <cell r="Q44">
            <v>856454.82000000007</v>
          </cell>
        </row>
        <row r="45">
          <cell r="C45">
            <v>19</v>
          </cell>
          <cell r="D45" t="str">
            <v>E511</v>
          </cell>
          <cell r="E45">
            <v>168667.6</v>
          </cell>
          <cell r="I45">
            <v>131</v>
          </cell>
          <cell r="J45" t="str">
            <v>G874</v>
          </cell>
          <cell r="K45">
            <v>1198577.6400000001</v>
          </cell>
          <cell r="O45">
            <v>220</v>
          </cell>
          <cell r="P45" t="str">
            <v>W643</v>
          </cell>
          <cell r="Q45">
            <v>52851.14</v>
          </cell>
        </row>
        <row r="46">
          <cell r="C46">
            <v>20</v>
          </cell>
          <cell r="D46" t="str">
            <v>E512</v>
          </cell>
          <cell r="E46">
            <v>2877541</v>
          </cell>
          <cell r="I46">
            <v>132</v>
          </cell>
          <cell r="J46" t="str">
            <v>G875</v>
          </cell>
          <cell r="K46">
            <v>198341.47999999998</v>
          </cell>
          <cell r="O46">
            <v>221</v>
          </cell>
          <cell r="P46" t="str">
            <v>W650</v>
          </cell>
          <cell r="Q46">
            <v>372474.06</v>
          </cell>
        </row>
        <row r="47">
          <cell r="C47">
            <v>21</v>
          </cell>
          <cell r="D47" t="str">
            <v>E513</v>
          </cell>
          <cell r="E47">
            <v>454794.44</v>
          </cell>
          <cell r="I47">
            <v>133</v>
          </cell>
          <cell r="J47" t="str">
            <v>G876</v>
          </cell>
          <cell r="K47">
            <v>153920.31</v>
          </cell>
          <cell r="O47">
            <v>222</v>
          </cell>
          <cell r="P47" t="str">
            <v>W651</v>
          </cell>
          <cell r="Q47">
            <v>139385.31</v>
          </cell>
        </row>
        <row r="48">
          <cell r="C48">
            <v>22</v>
          </cell>
          <cell r="D48" t="str">
            <v>E514</v>
          </cell>
          <cell r="E48">
            <v>1176761.6800000002</v>
          </cell>
          <cell r="I48">
            <v>134</v>
          </cell>
          <cell r="J48" t="str">
            <v>G877</v>
          </cell>
          <cell r="K48">
            <v>9651.7199999999993</v>
          </cell>
          <cell r="O48">
            <v>223</v>
          </cell>
          <cell r="P48" t="str">
            <v>W652</v>
          </cell>
          <cell r="Q48">
            <v>849525.79999999993</v>
          </cell>
        </row>
        <row r="49">
          <cell r="I49">
            <v>135</v>
          </cell>
          <cell r="J49" t="str">
            <v>G878</v>
          </cell>
          <cell r="K49">
            <v>14053.41</v>
          </cell>
          <cell r="O49">
            <v>224</v>
          </cell>
          <cell r="P49" t="str">
            <v>W660</v>
          </cell>
          <cell r="Q49">
            <v>1023958.85</v>
          </cell>
        </row>
        <row r="50">
          <cell r="I50">
            <v>136</v>
          </cell>
          <cell r="J50" t="str">
            <v>G878</v>
          </cell>
          <cell r="K50">
            <v>802233.89</v>
          </cell>
          <cell r="O50">
            <v>225</v>
          </cell>
          <cell r="P50" t="str">
            <v>W661</v>
          </cell>
          <cell r="Q50">
            <v>0</v>
          </cell>
        </row>
        <row r="51">
          <cell r="I51">
            <v>137</v>
          </cell>
          <cell r="J51" t="str">
            <v>G879</v>
          </cell>
          <cell r="K51">
            <v>360414.91000000003</v>
          </cell>
          <cell r="O51">
            <v>226</v>
          </cell>
          <cell r="P51" t="str">
            <v>W662</v>
          </cell>
          <cell r="Q51">
            <v>527354.07000000007</v>
          </cell>
        </row>
        <row r="52">
          <cell r="I52">
            <v>138</v>
          </cell>
          <cell r="J52" t="str">
            <v>G880</v>
          </cell>
          <cell r="K52">
            <v>420947.25</v>
          </cell>
          <cell r="O52">
            <v>227</v>
          </cell>
          <cell r="P52" t="str">
            <v>W663</v>
          </cell>
          <cell r="Q52">
            <v>674061.49</v>
          </cell>
        </row>
        <row r="53">
          <cell r="I53">
            <v>139</v>
          </cell>
          <cell r="J53" t="str">
            <v>G885</v>
          </cell>
          <cell r="K53">
            <v>110779.94</v>
          </cell>
          <cell r="O53">
            <v>228</v>
          </cell>
          <cell r="P53" t="str">
            <v>W664</v>
          </cell>
          <cell r="Q53">
            <v>169385.04</v>
          </cell>
        </row>
        <row r="54">
          <cell r="I54">
            <v>140</v>
          </cell>
          <cell r="J54" t="str">
            <v>G886</v>
          </cell>
          <cell r="K54">
            <v>0</v>
          </cell>
          <cell r="O54">
            <v>229</v>
          </cell>
          <cell r="P54" t="str">
            <v>W665</v>
          </cell>
          <cell r="Q54">
            <v>367969.23</v>
          </cell>
        </row>
        <row r="55">
          <cell r="I55">
            <v>141</v>
          </cell>
          <cell r="J55" t="str">
            <v>G887</v>
          </cell>
          <cell r="K55">
            <v>428388.08999999997</v>
          </cell>
          <cell r="O55">
            <v>230</v>
          </cell>
          <cell r="P55" t="str">
            <v>W670</v>
          </cell>
          <cell r="Q55">
            <v>348654.85</v>
          </cell>
        </row>
        <row r="56">
          <cell r="I56">
            <v>142</v>
          </cell>
          <cell r="J56" t="str">
            <v>G889</v>
          </cell>
          <cell r="K56">
            <v>54232.57</v>
          </cell>
          <cell r="O56">
            <v>231</v>
          </cell>
          <cell r="P56" t="str">
            <v>W671</v>
          </cell>
          <cell r="Q56">
            <v>0</v>
          </cell>
        </row>
        <row r="57">
          <cell r="I57">
            <v>143</v>
          </cell>
          <cell r="J57" t="str">
            <v>G890</v>
          </cell>
          <cell r="K57">
            <v>50315.770000000004</v>
          </cell>
          <cell r="O57">
            <v>232</v>
          </cell>
          <cell r="P57" t="str">
            <v>W672</v>
          </cell>
          <cell r="Q57">
            <v>6457.16</v>
          </cell>
        </row>
        <row r="58">
          <cell r="I58">
            <v>144</v>
          </cell>
          <cell r="J58" t="str">
            <v>G891</v>
          </cell>
          <cell r="K58">
            <v>5287.25</v>
          </cell>
          <cell r="O58">
            <v>233</v>
          </cell>
          <cell r="P58" t="str">
            <v>W673</v>
          </cell>
          <cell r="Q58">
            <v>742863.38</v>
          </cell>
        </row>
        <row r="59">
          <cell r="I59">
            <v>145</v>
          </cell>
          <cell r="J59" t="str">
            <v>G892</v>
          </cell>
          <cell r="K59">
            <v>474249.32</v>
          </cell>
          <cell r="O59">
            <v>234</v>
          </cell>
          <cell r="P59" t="str">
            <v>W675</v>
          </cell>
          <cell r="Q59">
            <v>751667.1</v>
          </cell>
        </row>
        <row r="60">
          <cell r="I60">
            <v>146</v>
          </cell>
          <cell r="J60" t="str">
            <v>G893</v>
          </cell>
          <cell r="K60">
            <v>268372.78999999998</v>
          </cell>
          <cell r="O60">
            <v>235</v>
          </cell>
          <cell r="P60" t="str">
            <v>W676</v>
          </cell>
          <cell r="Q60">
            <v>181160.3</v>
          </cell>
        </row>
        <row r="61">
          <cell r="I61">
            <v>147</v>
          </cell>
          <cell r="J61" t="str">
            <v>G893</v>
          </cell>
          <cell r="K61">
            <v>0</v>
          </cell>
          <cell r="O61">
            <v>236</v>
          </cell>
          <cell r="P61" t="str">
            <v>W677</v>
          </cell>
          <cell r="Q61">
            <v>101231.64000000001</v>
          </cell>
        </row>
        <row r="62">
          <cell r="I62">
            <v>148</v>
          </cell>
          <cell r="J62" t="str">
            <v>G894</v>
          </cell>
          <cell r="K62">
            <v>88279.049999999988</v>
          </cell>
        </row>
        <row r="67">
          <cell r="C67">
            <v>23</v>
          </cell>
          <cell r="D67" t="str">
            <v>E546</v>
          </cell>
          <cell r="E67">
            <v>0</v>
          </cell>
        </row>
        <row r="68">
          <cell r="C68">
            <v>24</v>
          </cell>
          <cell r="D68" t="str">
            <v>E547</v>
          </cell>
          <cell r="E68">
            <v>0</v>
          </cell>
        </row>
        <row r="69">
          <cell r="C69">
            <v>25</v>
          </cell>
          <cell r="D69" t="str">
            <v>E548</v>
          </cell>
          <cell r="E69">
            <v>0</v>
          </cell>
          <cell r="I69">
            <v>149</v>
          </cell>
          <cell r="J69" t="str">
            <v>G901</v>
          </cell>
          <cell r="K69">
            <v>232014.48</v>
          </cell>
        </row>
        <row r="70">
          <cell r="C70">
            <v>26</v>
          </cell>
          <cell r="D70" t="str">
            <v>E549</v>
          </cell>
          <cell r="E70">
            <v>0</v>
          </cell>
          <cell r="I70">
            <v>150</v>
          </cell>
          <cell r="J70" t="str">
            <v>G902</v>
          </cell>
          <cell r="K70">
            <v>11178.04</v>
          </cell>
        </row>
        <row r="71">
          <cell r="C71">
            <v>27</v>
          </cell>
          <cell r="D71" t="str">
            <v>E551</v>
          </cell>
          <cell r="E71">
            <v>0</v>
          </cell>
          <cell r="I71">
            <v>151</v>
          </cell>
          <cell r="J71" t="str">
            <v>G903</v>
          </cell>
          <cell r="K71">
            <v>9998.93</v>
          </cell>
        </row>
        <row r="72">
          <cell r="C72">
            <v>28</v>
          </cell>
          <cell r="D72" t="str">
            <v>E552</v>
          </cell>
          <cell r="E72">
            <v>2352.11</v>
          </cell>
          <cell r="I72">
            <v>152</v>
          </cell>
          <cell r="J72" t="str">
            <v>G903</v>
          </cell>
          <cell r="K72">
            <v>0</v>
          </cell>
        </row>
        <row r="73">
          <cell r="C73">
            <v>29</v>
          </cell>
          <cell r="D73" t="str">
            <v>E553</v>
          </cell>
          <cell r="E73">
            <v>365271.65</v>
          </cell>
          <cell r="I73">
            <v>153</v>
          </cell>
          <cell r="J73" t="str">
            <v>G903</v>
          </cell>
          <cell r="K73">
            <v>0</v>
          </cell>
        </row>
        <row r="74">
          <cell r="C74">
            <v>30</v>
          </cell>
          <cell r="D74" t="str">
            <v>E554</v>
          </cell>
          <cell r="E74">
            <v>2367.8599999999997</v>
          </cell>
          <cell r="I74">
            <v>154</v>
          </cell>
          <cell r="J74" t="str">
            <v>G903</v>
          </cell>
          <cell r="K74">
            <v>74172.91</v>
          </cell>
        </row>
        <row r="75">
          <cell r="C75">
            <v>30.5</v>
          </cell>
          <cell r="D75" t="str">
            <v>E556</v>
          </cell>
          <cell r="E75">
            <v>578728.8600000001</v>
          </cell>
          <cell r="I75">
            <v>155</v>
          </cell>
          <cell r="J75" t="str">
            <v>G904</v>
          </cell>
          <cell r="K75">
            <v>0</v>
          </cell>
        </row>
        <row r="76">
          <cell r="C76">
            <v>32</v>
          </cell>
          <cell r="D76" t="str">
            <v>E575</v>
          </cell>
          <cell r="E76">
            <v>106966.05</v>
          </cell>
          <cell r="I76">
            <v>156</v>
          </cell>
          <cell r="J76" t="str">
            <v>G905</v>
          </cell>
          <cell r="K76">
            <v>0</v>
          </cell>
        </row>
        <row r="77">
          <cell r="I77">
            <v>157</v>
          </cell>
          <cell r="J77" t="str">
            <v>G907</v>
          </cell>
          <cell r="K77">
            <v>0</v>
          </cell>
        </row>
        <row r="78">
          <cell r="I78">
            <v>158</v>
          </cell>
          <cell r="J78" t="str">
            <v>G908</v>
          </cell>
          <cell r="K78">
            <v>116928.37</v>
          </cell>
          <cell r="O78">
            <v>237</v>
          </cell>
          <cell r="P78" t="str">
            <v>W901</v>
          </cell>
          <cell r="Q78">
            <v>232014.48</v>
          </cell>
        </row>
        <row r="79">
          <cell r="I79">
            <v>159</v>
          </cell>
          <cell r="J79" t="str">
            <v>G909</v>
          </cell>
          <cell r="K79">
            <v>0</v>
          </cell>
          <cell r="O79">
            <v>238</v>
          </cell>
          <cell r="P79" t="str">
            <v>W902</v>
          </cell>
          <cell r="Q79">
            <v>11178.04</v>
          </cell>
        </row>
        <row r="80">
          <cell r="I80">
            <v>160</v>
          </cell>
          <cell r="J80" t="str">
            <v>G910</v>
          </cell>
          <cell r="K80">
            <v>0</v>
          </cell>
          <cell r="O80">
            <v>239</v>
          </cell>
          <cell r="P80" t="str">
            <v>W903</v>
          </cell>
          <cell r="Q80">
            <v>9998.93</v>
          </cell>
        </row>
        <row r="81">
          <cell r="I81">
            <v>161</v>
          </cell>
          <cell r="J81" t="str">
            <v>G911</v>
          </cell>
          <cell r="K81">
            <v>0</v>
          </cell>
          <cell r="O81">
            <v>240</v>
          </cell>
          <cell r="P81" t="str">
            <v>W903</v>
          </cell>
          <cell r="Q81">
            <v>0</v>
          </cell>
        </row>
        <row r="82">
          <cell r="I82">
            <v>162</v>
          </cell>
          <cell r="J82" t="str">
            <v>G912</v>
          </cell>
          <cell r="K82">
            <v>68667.25</v>
          </cell>
          <cell r="O82">
            <v>241</v>
          </cell>
          <cell r="P82" t="str">
            <v>W903</v>
          </cell>
          <cell r="Q82">
            <v>0</v>
          </cell>
        </row>
        <row r="83">
          <cell r="I83">
            <v>163</v>
          </cell>
          <cell r="J83" t="str">
            <v>G913</v>
          </cell>
          <cell r="K83">
            <v>0</v>
          </cell>
          <cell r="O83">
            <v>242</v>
          </cell>
          <cell r="P83" t="str">
            <v>W903</v>
          </cell>
          <cell r="Q83">
            <v>74172.91</v>
          </cell>
        </row>
        <row r="84">
          <cell r="I84">
            <v>164</v>
          </cell>
          <cell r="J84" t="str">
            <v>G916</v>
          </cell>
          <cell r="K84">
            <v>0</v>
          </cell>
          <cell r="O84">
            <v>243</v>
          </cell>
          <cell r="P84" t="str">
            <v>W904</v>
          </cell>
          <cell r="Q84">
            <v>0</v>
          </cell>
        </row>
        <row r="85">
          <cell r="O85">
            <v>244</v>
          </cell>
          <cell r="P85" t="str">
            <v>W905</v>
          </cell>
          <cell r="Q85">
            <v>0</v>
          </cell>
        </row>
        <row r="86">
          <cell r="O86">
            <v>245</v>
          </cell>
          <cell r="P86" t="str">
            <v>W907</v>
          </cell>
          <cell r="Q86">
            <v>0</v>
          </cell>
        </row>
        <row r="87">
          <cell r="O87">
            <v>246</v>
          </cell>
          <cell r="P87" t="str">
            <v>W908</v>
          </cell>
          <cell r="Q87">
            <v>116928.37</v>
          </cell>
        </row>
        <row r="88">
          <cell r="O88">
            <v>247</v>
          </cell>
          <cell r="P88" t="str">
            <v>W909</v>
          </cell>
          <cell r="Q88">
            <v>0</v>
          </cell>
        </row>
        <row r="89">
          <cell r="O89">
            <v>248</v>
          </cell>
          <cell r="P89" t="str">
            <v>W910</v>
          </cell>
          <cell r="Q89">
            <v>0</v>
          </cell>
        </row>
        <row r="90">
          <cell r="O90">
            <v>249</v>
          </cell>
          <cell r="P90" t="str">
            <v>W911</v>
          </cell>
          <cell r="Q90">
            <v>0</v>
          </cell>
        </row>
        <row r="91">
          <cell r="O91">
            <v>250</v>
          </cell>
          <cell r="P91" t="str">
            <v>W912</v>
          </cell>
          <cell r="Q91">
            <v>68667.25</v>
          </cell>
        </row>
        <row r="92">
          <cell r="O92">
            <v>251</v>
          </cell>
          <cell r="P92" t="str">
            <v>W913</v>
          </cell>
          <cell r="Q92">
            <v>0</v>
          </cell>
        </row>
        <row r="93">
          <cell r="O93">
            <v>252</v>
          </cell>
          <cell r="P93" t="str">
            <v>W916</v>
          </cell>
          <cell r="Q93">
            <v>0</v>
          </cell>
        </row>
        <row r="103">
          <cell r="C103">
            <v>33</v>
          </cell>
          <cell r="D103" t="str">
            <v>E560</v>
          </cell>
          <cell r="E103">
            <v>862719.39</v>
          </cell>
        </row>
        <row r="104">
          <cell r="C104">
            <v>34</v>
          </cell>
          <cell r="D104" t="str">
            <v>E561</v>
          </cell>
          <cell r="E104">
            <v>1039139.78</v>
          </cell>
        </row>
        <row r="105">
          <cell r="C105">
            <v>35</v>
          </cell>
          <cell r="D105" t="str">
            <v>E562</v>
          </cell>
          <cell r="E105">
            <v>1995.25</v>
          </cell>
        </row>
        <row r="106">
          <cell r="C106">
            <v>36</v>
          </cell>
          <cell r="D106" t="str">
            <v>E563</v>
          </cell>
          <cell r="E106">
            <v>202838.22</v>
          </cell>
        </row>
        <row r="107">
          <cell r="C107">
            <v>37</v>
          </cell>
          <cell r="D107" t="str">
            <v>E564</v>
          </cell>
          <cell r="E107">
            <v>0</v>
          </cell>
        </row>
        <row r="108">
          <cell r="C108">
            <v>38</v>
          </cell>
          <cell r="D108" t="str">
            <v>E566</v>
          </cell>
          <cell r="E108">
            <v>89362.62</v>
          </cell>
        </row>
        <row r="109">
          <cell r="C109">
            <v>39</v>
          </cell>
          <cell r="D109" t="str">
            <v>E567</v>
          </cell>
          <cell r="E109">
            <v>14236.04</v>
          </cell>
        </row>
        <row r="110">
          <cell r="C110">
            <v>40</v>
          </cell>
          <cell r="D110" t="str">
            <v>E568</v>
          </cell>
          <cell r="E110">
            <v>0</v>
          </cell>
        </row>
        <row r="111">
          <cell r="C111">
            <v>41</v>
          </cell>
          <cell r="D111" t="str">
            <v>E569</v>
          </cell>
          <cell r="E111">
            <v>436112.33</v>
          </cell>
        </row>
        <row r="112">
          <cell r="C112">
            <v>42</v>
          </cell>
          <cell r="D112" t="str">
            <v>E570</v>
          </cell>
          <cell r="E112">
            <v>183818.88</v>
          </cell>
        </row>
        <row r="113">
          <cell r="C113">
            <v>43</v>
          </cell>
          <cell r="D113" t="str">
            <v>E571</v>
          </cell>
          <cell r="E113">
            <v>32911.9</v>
          </cell>
        </row>
        <row r="114">
          <cell r="C114">
            <v>44</v>
          </cell>
          <cell r="D114" t="str">
            <v>E572</v>
          </cell>
          <cell r="E114">
            <v>0</v>
          </cell>
        </row>
        <row r="115">
          <cell r="C115">
            <v>45</v>
          </cell>
          <cell r="D115" t="str">
            <v>E573</v>
          </cell>
          <cell r="E115">
            <v>0</v>
          </cell>
        </row>
        <row r="126">
          <cell r="C126">
            <v>44</v>
          </cell>
          <cell r="D126" t="str">
            <v>E580</v>
          </cell>
          <cell r="E126">
            <v>1594673.5699999998</v>
          </cell>
        </row>
        <row r="127">
          <cell r="C127">
            <v>45</v>
          </cell>
          <cell r="D127" t="str">
            <v>E581</v>
          </cell>
          <cell r="E127">
            <v>369917.08</v>
          </cell>
        </row>
        <row r="128">
          <cell r="C128">
            <v>46</v>
          </cell>
          <cell r="D128" t="str">
            <v>E582</v>
          </cell>
          <cell r="E128">
            <v>3306.13</v>
          </cell>
        </row>
        <row r="129">
          <cell r="C129">
            <v>47</v>
          </cell>
          <cell r="D129" t="str">
            <v>E583</v>
          </cell>
          <cell r="E129">
            <v>309.58999999999997</v>
          </cell>
        </row>
        <row r="130">
          <cell r="C130">
            <v>48</v>
          </cell>
          <cell r="D130" t="str">
            <v>E583</v>
          </cell>
          <cell r="E130">
            <v>113686.39999999999</v>
          </cell>
        </row>
        <row r="131">
          <cell r="C131">
            <v>49</v>
          </cell>
          <cell r="D131" t="str">
            <v>E584</v>
          </cell>
          <cell r="E131">
            <v>0</v>
          </cell>
        </row>
        <row r="132">
          <cell r="C132">
            <v>50</v>
          </cell>
          <cell r="D132" t="str">
            <v>E585</v>
          </cell>
          <cell r="E132">
            <v>191885.97</v>
          </cell>
        </row>
        <row r="133">
          <cell r="C133">
            <v>51</v>
          </cell>
          <cell r="D133" t="str">
            <v>E586</v>
          </cell>
          <cell r="E133">
            <v>891594.22000000009</v>
          </cell>
        </row>
        <row r="134">
          <cell r="C134">
            <v>52</v>
          </cell>
          <cell r="D134" t="str">
            <v>E586</v>
          </cell>
          <cell r="E134">
            <v>212289.12</v>
          </cell>
        </row>
        <row r="135">
          <cell r="C135">
            <v>53</v>
          </cell>
          <cell r="D135" t="str">
            <v>E587</v>
          </cell>
          <cell r="E135">
            <v>204769.90999999995</v>
          </cell>
        </row>
        <row r="136">
          <cell r="C136">
            <v>54</v>
          </cell>
          <cell r="D136" t="str">
            <v>E587</v>
          </cell>
          <cell r="E136">
            <v>63947.25</v>
          </cell>
        </row>
        <row r="137">
          <cell r="C137">
            <v>55</v>
          </cell>
          <cell r="D137" t="str">
            <v>E588</v>
          </cell>
          <cell r="E137">
            <v>429000.22</v>
          </cell>
        </row>
        <row r="138">
          <cell r="C138">
            <v>56</v>
          </cell>
          <cell r="D138" t="str">
            <v>E590</v>
          </cell>
          <cell r="E138">
            <v>222495.04000000004</v>
          </cell>
        </row>
        <row r="139">
          <cell r="C139">
            <v>57</v>
          </cell>
          <cell r="D139" t="str">
            <v>E591</v>
          </cell>
          <cell r="E139">
            <v>0</v>
          </cell>
        </row>
        <row r="140">
          <cell r="C140">
            <v>58</v>
          </cell>
          <cell r="D140" t="str">
            <v>E592</v>
          </cell>
          <cell r="E140">
            <v>552187.58000000007</v>
          </cell>
        </row>
        <row r="141">
          <cell r="C141">
            <v>59</v>
          </cell>
          <cell r="D141" t="str">
            <v>E593</v>
          </cell>
          <cell r="E141">
            <v>369485.07</v>
          </cell>
        </row>
        <row r="142">
          <cell r="C142">
            <v>60</v>
          </cell>
          <cell r="D142" t="str">
            <v>E593</v>
          </cell>
          <cell r="E142">
            <v>1415045.47</v>
          </cell>
        </row>
        <row r="143">
          <cell r="C143">
            <v>61</v>
          </cell>
          <cell r="D143" t="str">
            <v>E593</v>
          </cell>
          <cell r="E143">
            <v>2100.36</v>
          </cell>
        </row>
        <row r="144">
          <cell r="C144">
            <v>62</v>
          </cell>
          <cell r="D144" t="str">
            <v>E593</v>
          </cell>
          <cell r="E144">
            <v>379418.05000000005</v>
          </cell>
        </row>
        <row r="145">
          <cell r="C145">
            <v>63</v>
          </cell>
          <cell r="D145" t="str">
            <v>E594</v>
          </cell>
          <cell r="E145">
            <v>127183.09</v>
          </cell>
        </row>
        <row r="146">
          <cell r="C146">
            <v>64</v>
          </cell>
          <cell r="D146" t="str">
            <v>E595</v>
          </cell>
          <cell r="E146">
            <v>70872.429999999993</v>
          </cell>
        </row>
        <row r="147">
          <cell r="C147">
            <v>65</v>
          </cell>
          <cell r="D147" t="str">
            <v>E596</v>
          </cell>
          <cell r="E147">
            <v>218225.89</v>
          </cell>
        </row>
        <row r="148">
          <cell r="C148">
            <v>66</v>
          </cell>
          <cell r="D148" t="str">
            <v>E597</v>
          </cell>
          <cell r="E148">
            <v>297666.07</v>
          </cell>
        </row>
        <row r="149">
          <cell r="C149">
            <v>67</v>
          </cell>
          <cell r="D149" t="str">
            <v>E597</v>
          </cell>
          <cell r="E149">
            <v>428</v>
          </cell>
        </row>
        <row r="150">
          <cell r="C150">
            <v>68</v>
          </cell>
          <cell r="D150" t="str">
            <v>E598</v>
          </cell>
          <cell r="E150">
            <v>67556.22</v>
          </cell>
        </row>
        <row r="160">
          <cell r="C160">
            <v>69</v>
          </cell>
          <cell r="D160" t="str">
            <v>E901</v>
          </cell>
          <cell r="E160">
            <v>309352.64</v>
          </cell>
        </row>
        <row r="161">
          <cell r="C161">
            <v>70</v>
          </cell>
          <cell r="D161" t="str">
            <v>E902</v>
          </cell>
          <cell r="E161">
            <v>14904.05</v>
          </cell>
        </row>
        <row r="162">
          <cell r="C162">
            <v>71</v>
          </cell>
          <cell r="D162" t="str">
            <v>E903</v>
          </cell>
          <cell r="E162">
            <v>13331.91</v>
          </cell>
        </row>
        <row r="163">
          <cell r="C163">
            <v>72</v>
          </cell>
          <cell r="D163" t="str">
            <v>E903</v>
          </cell>
          <cell r="E163">
            <v>0</v>
          </cell>
        </row>
        <row r="164">
          <cell r="C164">
            <v>73</v>
          </cell>
          <cell r="D164" t="str">
            <v>E903</v>
          </cell>
          <cell r="E164">
            <v>0</v>
          </cell>
        </row>
        <row r="165">
          <cell r="C165">
            <v>74</v>
          </cell>
          <cell r="D165" t="str">
            <v>E903</v>
          </cell>
          <cell r="E165">
            <v>98897.21</v>
          </cell>
        </row>
        <row r="166">
          <cell r="C166">
            <v>75</v>
          </cell>
          <cell r="D166" t="str">
            <v>E904</v>
          </cell>
          <cell r="E166">
            <v>0</v>
          </cell>
        </row>
        <row r="167">
          <cell r="C167">
            <v>76</v>
          </cell>
          <cell r="D167" t="str">
            <v>E905</v>
          </cell>
          <cell r="E167">
            <v>0</v>
          </cell>
        </row>
        <row r="168">
          <cell r="C168">
            <v>77</v>
          </cell>
          <cell r="D168" t="str">
            <v>E907</v>
          </cell>
          <cell r="E168">
            <v>0</v>
          </cell>
        </row>
        <row r="169">
          <cell r="C169">
            <v>78</v>
          </cell>
          <cell r="D169" t="str">
            <v>E908</v>
          </cell>
          <cell r="E169">
            <v>155904.5</v>
          </cell>
        </row>
        <row r="170">
          <cell r="C170">
            <v>79</v>
          </cell>
          <cell r="D170" t="str">
            <v>E909</v>
          </cell>
          <cell r="E170">
            <v>0</v>
          </cell>
        </row>
        <row r="171">
          <cell r="C171">
            <v>80</v>
          </cell>
          <cell r="D171" t="str">
            <v>E910</v>
          </cell>
          <cell r="E171">
            <v>0</v>
          </cell>
        </row>
        <row r="172">
          <cell r="C172">
            <v>81</v>
          </cell>
          <cell r="D172" t="str">
            <v>E911</v>
          </cell>
          <cell r="E172">
            <v>0</v>
          </cell>
        </row>
        <row r="173">
          <cell r="C173">
            <v>82</v>
          </cell>
          <cell r="D173" t="str">
            <v>E912</v>
          </cell>
          <cell r="E173">
            <v>353145.87</v>
          </cell>
        </row>
        <row r="174">
          <cell r="C174">
            <v>83</v>
          </cell>
          <cell r="D174" t="str">
            <v>E913</v>
          </cell>
          <cell r="E174">
            <v>0</v>
          </cell>
        </row>
        <row r="175">
          <cell r="C175">
            <v>84</v>
          </cell>
          <cell r="D175" t="str">
            <v>E916</v>
          </cell>
          <cell r="E175">
            <v>0</v>
          </cell>
        </row>
      </sheetData>
      <sheetData sheetId="2"/>
      <sheetData sheetId="3">
        <row r="1">
          <cell r="C1" t="str">
            <v>City Utilities of Springfield</v>
          </cell>
        </row>
        <row r="2">
          <cell r="C2" t="str">
            <v>Plant In Service, Electric</v>
          </cell>
        </row>
        <row r="3">
          <cell r="C3"/>
        </row>
        <row r="5">
          <cell r="G5" t="str">
            <v>Additions</v>
          </cell>
        </row>
        <row r="6">
          <cell r="E6" t="str">
            <v>Beginning</v>
          </cell>
          <cell r="G6" t="str">
            <v>Transferred</v>
          </cell>
          <cell r="M6" t="str">
            <v>Ending</v>
          </cell>
        </row>
        <row r="7">
          <cell r="E7" t="str">
            <v>Balance</v>
          </cell>
          <cell r="G7" t="str">
            <v>From CWIP</v>
          </cell>
          <cell r="I7" t="str">
            <v>Retirements</v>
          </cell>
          <cell r="K7" t="str">
            <v>Transfers</v>
          </cell>
          <cell r="M7" t="str">
            <v>Balance</v>
          </cell>
          <cell r="O7" t="str">
            <v>Notes</v>
          </cell>
        </row>
        <row r="10">
          <cell r="B10" t="str">
            <v>E310</v>
          </cell>
          <cell r="C10" t="str">
            <v>Land &amp; Land Rights</v>
          </cell>
          <cell r="D10" t="str">
            <v>$</v>
          </cell>
          <cell r="E10">
            <v>11373101.949999999</v>
          </cell>
          <cell r="F10" t="str">
            <v>$</v>
          </cell>
          <cell r="G10">
            <v>0</v>
          </cell>
          <cell r="H10" t="str">
            <v>$</v>
          </cell>
          <cell r="I10">
            <v>0</v>
          </cell>
          <cell r="J10" t="str">
            <v>$</v>
          </cell>
          <cell r="K10">
            <v>0</v>
          </cell>
          <cell r="L10" t="str">
            <v>$</v>
          </cell>
          <cell r="M10">
            <v>11373101.949999999</v>
          </cell>
        </row>
        <row r="11">
          <cell r="B11" t="str">
            <v>E311</v>
          </cell>
          <cell r="C11" t="str">
            <v>Structures &amp; Improvements</v>
          </cell>
          <cell r="E11">
            <v>186397195.68999997</v>
          </cell>
          <cell r="G11">
            <v>794909.29</v>
          </cell>
          <cell r="I11">
            <v>-420149.05</v>
          </cell>
          <cell r="K11">
            <v>50000</v>
          </cell>
          <cell r="M11">
            <v>186821955.92999995</v>
          </cell>
        </row>
        <row r="12">
          <cell r="B12" t="str">
            <v>E312</v>
          </cell>
          <cell r="C12" t="str">
            <v>Boiler Plant Equipment</v>
          </cell>
          <cell r="E12">
            <v>498735353.63000017</v>
          </cell>
          <cell r="G12">
            <v>1927545.02</v>
          </cell>
          <cell r="I12">
            <v>-175527.5</v>
          </cell>
          <cell r="K12">
            <v>-50000</v>
          </cell>
          <cell r="M12">
            <v>500437371.15000021</v>
          </cell>
        </row>
        <row r="13">
          <cell r="B13" t="str">
            <v>E314</v>
          </cell>
          <cell r="C13" t="str">
            <v>Turbo-Generator Units</v>
          </cell>
          <cell r="E13">
            <v>159019999.88000003</v>
          </cell>
          <cell r="G13">
            <v>626417.04</v>
          </cell>
          <cell r="I13">
            <v>-42235.7</v>
          </cell>
          <cell r="K13">
            <v>0</v>
          </cell>
          <cell r="M13">
            <v>159604181.22000003</v>
          </cell>
        </row>
        <row r="14">
          <cell r="B14" t="str">
            <v>E315</v>
          </cell>
          <cell r="C14" t="str">
            <v>Accessory Electric Equip</v>
          </cell>
          <cell r="E14">
            <v>32503939.120000001</v>
          </cell>
          <cell r="G14">
            <v>104935.6</v>
          </cell>
          <cell r="I14">
            <v>-68831.259999999995</v>
          </cell>
          <cell r="K14">
            <v>0</v>
          </cell>
          <cell r="M14">
            <v>32540043.460000001</v>
          </cell>
        </row>
        <row r="15">
          <cell r="B15" t="str">
            <v>E316</v>
          </cell>
          <cell r="C15" t="str">
            <v>Misc Power Plant Equip</v>
          </cell>
          <cell r="E15">
            <v>1682029.77</v>
          </cell>
          <cell r="G15">
            <v>172553.08</v>
          </cell>
          <cell r="I15">
            <v>0</v>
          </cell>
          <cell r="K15">
            <v>0</v>
          </cell>
          <cell r="M15">
            <v>1854582.85</v>
          </cell>
        </row>
        <row r="18">
          <cell r="B18" t="str">
            <v>E341</v>
          </cell>
          <cell r="C18" t="str">
            <v>Structures &amp; Improvements</v>
          </cell>
          <cell r="E18">
            <v>11754449.810000001</v>
          </cell>
          <cell r="G18">
            <v>0</v>
          </cell>
          <cell r="I18">
            <v>0</v>
          </cell>
          <cell r="K18">
            <v>0</v>
          </cell>
          <cell r="M18">
            <v>11754449.810000001</v>
          </cell>
        </row>
        <row r="19">
          <cell r="B19" t="str">
            <v>E342</v>
          </cell>
          <cell r="C19" t="str">
            <v>Fuel Holders</v>
          </cell>
          <cell r="E19">
            <v>7896004.2800000012</v>
          </cell>
          <cell r="G19">
            <v>0</v>
          </cell>
          <cell r="I19">
            <v>0</v>
          </cell>
          <cell r="K19">
            <v>0</v>
          </cell>
          <cell r="M19">
            <v>7896004.2800000012</v>
          </cell>
        </row>
        <row r="20">
          <cell r="B20" t="str">
            <v>E344</v>
          </cell>
          <cell r="C20" t="str">
            <v>Generators</v>
          </cell>
          <cell r="E20">
            <v>85053586.689999998</v>
          </cell>
          <cell r="G20">
            <v>0</v>
          </cell>
          <cell r="I20">
            <v>0</v>
          </cell>
          <cell r="K20">
            <v>0</v>
          </cell>
          <cell r="M20">
            <v>85053586.689999998</v>
          </cell>
        </row>
        <row r="21">
          <cell r="B21" t="str">
            <v>E345</v>
          </cell>
          <cell r="C21" t="str">
            <v>Accessory Electric Equip</v>
          </cell>
          <cell r="E21">
            <v>1525317.36</v>
          </cell>
          <cell r="G21">
            <v>0</v>
          </cell>
          <cell r="I21">
            <v>0</v>
          </cell>
          <cell r="K21">
            <v>0</v>
          </cell>
          <cell r="M21">
            <v>1525317.36</v>
          </cell>
        </row>
        <row r="24">
          <cell r="B24" t="str">
            <v>E350</v>
          </cell>
          <cell r="C24" t="str">
            <v>Land &amp; Land Rights</v>
          </cell>
          <cell r="E24">
            <v>8574146.5800000019</v>
          </cell>
          <cell r="G24">
            <v>0</v>
          </cell>
          <cell r="I24">
            <v>0</v>
          </cell>
          <cell r="K24">
            <v>0</v>
          </cell>
          <cell r="M24">
            <v>8574146.5800000019</v>
          </cell>
        </row>
        <row r="25">
          <cell r="B25" t="str">
            <v>E352</v>
          </cell>
          <cell r="C25" t="str">
            <v>Structures &amp; Improvements</v>
          </cell>
          <cell r="E25">
            <v>242233.97</v>
          </cell>
          <cell r="G25">
            <v>0</v>
          </cell>
          <cell r="I25">
            <v>0</v>
          </cell>
          <cell r="K25">
            <v>0</v>
          </cell>
          <cell r="M25">
            <v>242233.97</v>
          </cell>
        </row>
        <row r="26">
          <cell r="B26" t="str">
            <v>E353</v>
          </cell>
          <cell r="C26" t="str">
            <v>Station Equipment</v>
          </cell>
          <cell r="E26">
            <v>58839295.819999956</v>
          </cell>
          <cell r="G26">
            <v>1963808.99</v>
          </cell>
          <cell r="I26">
            <v>-170358.52</v>
          </cell>
          <cell r="K26">
            <v>-53248.54</v>
          </cell>
          <cell r="M26">
            <v>60579497.74999997</v>
          </cell>
        </row>
        <row r="27">
          <cell r="B27" t="str">
            <v>E355</v>
          </cell>
          <cell r="C27" t="str">
            <v>Poles &amp; Fixtures</v>
          </cell>
          <cell r="E27">
            <v>18739932.439999983</v>
          </cell>
          <cell r="G27">
            <v>32192.44</v>
          </cell>
          <cell r="I27">
            <v>-1413.17</v>
          </cell>
          <cell r="K27">
            <v>0</v>
          </cell>
          <cell r="M27">
            <v>18770711.709999979</v>
          </cell>
        </row>
        <row r="28">
          <cell r="B28" t="str">
            <v>E356</v>
          </cell>
          <cell r="C28" t="str">
            <v>Overhead Conduct/Devices</v>
          </cell>
          <cell r="E28">
            <v>11606279.239999998</v>
          </cell>
          <cell r="G28">
            <v>47772.51</v>
          </cell>
          <cell r="I28">
            <v>-1037</v>
          </cell>
          <cell r="K28">
            <v>0</v>
          </cell>
          <cell r="M28">
            <v>11653014.749999998</v>
          </cell>
        </row>
        <row r="29">
          <cell r="B29" t="str">
            <v>E357</v>
          </cell>
          <cell r="C29" t="str">
            <v>Underground Conduit</v>
          </cell>
          <cell r="E29">
            <v>287999.28999999998</v>
          </cell>
          <cell r="G29">
            <v>0</v>
          </cell>
          <cell r="I29">
            <v>0</v>
          </cell>
          <cell r="K29">
            <v>0</v>
          </cell>
          <cell r="M29">
            <v>287999.28999999998</v>
          </cell>
        </row>
        <row r="30">
          <cell r="B30" t="str">
            <v>E358</v>
          </cell>
          <cell r="C30" t="str">
            <v>Underground Conduct/Dev</v>
          </cell>
          <cell r="E30">
            <v>478852.96</v>
          </cell>
          <cell r="G30">
            <v>0</v>
          </cell>
          <cell r="I30">
            <v>0</v>
          </cell>
          <cell r="K30">
            <v>0</v>
          </cell>
          <cell r="M30">
            <v>478852.96</v>
          </cell>
        </row>
        <row r="33">
          <cell r="B33" t="str">
            <v>E360</v>
          </cell>
          <cell r="C33" t="str">
            <v>Land &amp; Land Rights</v>
          </cell>
          <cell r="E33">
            <v>847606.55</v>
          </cell>
          <cell r="G33">
            <v>0</v>
          </cell>
          <cell r="I33">
            <v>0</v>
          </cell>
          <cell r="K33">
            <v>0</v>
          </cell>
          <cell r="M33">
            <v>847606.55</v>
          </cell>
        </row>
        <row r="34">
          <cell r="B34" t="str">
            <v>E361</v>
          </cell>
          <cell r="C34" t="str">
            <v>Structures &amp; Improvements</v>
          </cell>
          <cell r="E34">
            <v>1214.259999999922</v>
          </cell>
          <cell r="G34">
            <v>0</v>
          </cell>
          <cell r="I34">
            <v>0</v>
          </cell>
          <cell r="K34">
            <v>0</v>
          </cell>
          <cell r="M34">
            <v>1214.259999999922</v>
          </cell>
        </row>
        <row r="35">
          <cell r="B35" t="str">
            <v>E362</v>
          </cell>
          <cell r="C35" t="str">
            <v>Station Equipment</v>
          </cell>
          <cell r="E35">
            <v>31505529.889999975</v>
          </cell>
          <cell r="G35">
            <v>2119747.4500000002</v>
          </cell>
          <cell r="I35">
            <v>-174708.82</v>
          </cell>
          <cell r="K35">
            <v>49090.74</v>
          </cell>
          <cell r="M35">
            <v>33499659.259999987</v>
          </cell>
        </row>
        <row r="36">
          <cell r="B36" t="str">
            <v>E364</v>
          </cell>
          <cell r="C36" t="str">
            <v>Poles, Towers &amp; Fixtures</v>
          </cell>
          <cell r="E36">
            <v>44945537.519999996</v>
          </cell>
          <cell r="G36">
            <v>1967819.48</v>
          </cell>
          <cell r="I36">
            <v>-42979.76</v>
          </cell>
          <cell r="K36">
            <v>0</v>
          </cell>
          <cell r="M36">
            <v>46870377.239999987</v>
          </cell>
        </row>
        <row r="37">
          <cell r="B37" t="str">
            <v>E365</v>
          </cell>
          <cell r="C37" t="str">
            <v>Overhead Conduct/Devices</v>
          </cell>
          <cell r="E37">
            <v>35249835.970000036</v>
          </cell>
          <cell r="G37">
            <v>753421.34</v>
          </cell>
          <cell r="I37">
            <v>-34075.32</v>
          </cell>
          <cell r="K37">
            <v>0</v>
          </cell>
          <cell r="M37">
            <v>35969181.990000032</v>
          </cell>
        </row>
        <row r="38">
          <cell r="B38" t="str">
            <v>E366</v>
          </cell>
          <cell r="C38" t="str">
            <v>Underground Conduit</v>
          </cell>
          <cell r="E38">
            <v>24242844.640000034</v>
          </cell>
          <cell r="G38">
            <v>482182.69</v>
          </cell>
          <cell r="I38">
            <v>-10809.32</v>
          </cell>
          <cell r="K38">
            <v>0</v>
          </cell>
          <cell r="M38">
            <v>24714218.010000039</v>
          </cell>
        </row>
        <row r="39">
          <cell r="B39" t="str">
            <v>E367</v>
          </cell>
          <cell r="C39" t="str">
            <v>Underground Conduct/Dev</v>
          </cell>
          <cell r="E39">
            <v>63163992.449999928</v>
          </cell>
          <cell r="G39">
            <v>2267669.1800000002</v>
          </cell>
          <cell r="I39">
            <v>-138524.35999999999</v>
          </cell>
          <cell r="K39">
            <v>0</v>
          </cell>
          <cell r="M39">
            <v>65293137.270000041</v>
          </cell>
        </row>
        <row r="40">
          <cell r="B40" t="str">
            <v>E368</v>
          </cell>
          <cell r="C40" t="str">
            <v>Line Transformers</v>
          </cell>
          <cell r="E40">
            <v>52500311.789999992</v>
          </cell>
          <cell r="G40">
            <v>1795718.73</v>
          </cell>
          <cell r="I40">
            <v>-89182.33</v>
          </cell>
          <cell r="K40">
            <v>0</v>
          </cell>
          <cell r="M40">
            <v>54206848.18999999</v>
          </cell>
        </row>
        <row r="41">
          <cell r="B41" t="str">
            <v>E369</v>
          </cell>
          <cell r="C41" t="str">
            <v>Services</v>
          </cell>
          <cell r="E41">
            <v>19977891.109999985</v>
          </cell>
          <cell r="G41">
            <v>659315.54</v>
          </cell>
          <cell r="I41">
            <v>-43717.61</v>
          </cell>
          <cell r="K41">
            <v>0</v>
          </cell>
          <cell r="M41">
            <v>20593489.039999984</v>
          </cell>
        </row>
        <row r="42">
          <cell r="B42" t="str">
            <v>E370</v>
          </cell>
          <cell r="C42" t="str">
            <v>Meters</v>
          </cell>
          <cell r="E42">
            <v>12900969.859999998</v>
          </cell>
          <cell r="G42">
            <v>465023.12</v>
          </cell>
          <cell r="I42">
            <v>-12677.84</v>
          </cell>
          <cell r="K42">
            <v>0</v>
          </cell>
          <cell r="M42">
            <v>13353315.139999997</v>
          </cell>
        </row>
        <row r="43">
          <cell r="B43" t="str">
            <v>E373</v>
          </cell>
          <cell r="C43" t="str">
            <v>Street Light &amp; Signals</v>
          </cell>
          <cell r="E43">
            <v>18827812.710000023</v>
          </cell>
          <cell r="G43">
            <v>1056793.52</v>
          </cell>
          <cell r="I43">
            <v>-29093.93</v>
          </cell>
          <cell r="K43">
            <v>0</v>
          </cell>
          <cell r="M43">
            <v>19855512.300000027</v>
          </cell>
        </row>
        <row r="46">
          <cell r="B46" t="str">
            <v>E389</v>
          </cell>
          <cell r="C46" t="str">
            <v>Land &amp; Land Rights</v>
          </cell>
          <cell r="E46">
            <v>328407.78000000003</v>
          </cell>
          <cell r="G46">
            <v>0</v>
          </cell>
          <cell r="I46">
            <v>0</v>
          </cell>
          <cell r="K46">
            <v>0</v>
          </cell>
          <cell r="M46">
            <v>328407.78000000003</v>
          </cell>
        </row>
        <row r="47">
          <cell r="B47" t="str">
            <v>E390</v>
          </cell>
          <cell r="C47" t="str">
            <v>Structures &amp; Improvements</v>
          </cell>
          <cell r="E47">
            <v>10000857.560000001</v>
          </cell>
          <cell r="G47">
            <v>327251.07</v>
          </cell>
          <cell r="I47">
            <v>0</v>
          </cell>
          <cell r="K47">
            <v>0</v>
          </cell>
          <cell r="M47">
            <v>10328108.630000001</v>
          </cell>
        </row>
        <row r="48">
          <cell r="B48" t="str">
            <v>E391</v>
          </cell>
          <cell r="C48" t="str">
            <v>Office Furniture &amp; Equip</v>
          </cell>
          <cell r="E48">
            <v>2033420.58</v>
          </cell>
          <cell r="G48">
            <v>89265.23</v>
          </cell>
          <cell r="I48">
            <v>0</v>
          </cell>
          <cell r="K48">
            <v>0</v>
          </cell>
          <cell r="M48">
            <v>2122685.81</v>
          </cell>
        </row>
        <row r="49">
          <cell r="B49" t="str">
            <v>E392</v>
          </cell>
          <cell r="C49" t="str">
            <v>Transportation Equip</v>
          </cell>
          <cell r="E49">
            <v>15907247.910000002</v>
          </cell>
          <cell r="G49">
            <v>204453.22</v>
          </cell>
          <cell r="I49">
            <v>-160377.70000000001</v>
          </cell>
          <cell r="K49">
            <v>0</v>
          </cell>
          <cell r="M49">
            <v>15951323.430000003</v>
          </cell>
        </row>
        <row r="50">
          <cell r="B50" t="str">
            <v>E393</v>
          </cell>
          <cell r="C50" t="str">
            <v>Stores Equipment</v>
          </cell>
          <cell r="E50">
            <v>325875.09999999998</v>
          </cell>
          <cell r="G50">
            <v>0</v>
          </cell>
          <cell r="I50">
            <v>0</v>
          </cell>
          <cell r="K50">
            <v>0</v>
          </cell>
          <cell r="M50">
            <v>325875.09999999998</v>
          </cell>
        </row>
        <row r="51">
          <cell r="B51" t="str">
            <v>E394</v>
          </cell>
          <cell r="C51" t="str">
            <v>Tools, Shop &amp; Garage Eq</v>
          </cell>
          <cell r="E51">
            <v>1016117.56</v>
          </cell>
          <cell r="G51">
            <v>104827.75</v>
          </cell>
          <cell r="I51">
            <v>0</v>
          </cell>
          <cell r="K51">
            <v>0</v>
          </cell>
          <cell r="M51">
            <v>1120945.31</v>
          </cell>
        </row>
        <row r="52">
          <cell r="B52" t="str">
            <v>E395</v>
          </cell>
          <cell r="C52" t="str">
            <v>Laboratory Equipment</v>
          </cell>
          <cell r="E52">
            <v>633589.56000000006</v>
          </cell>
          <cell r="G52">
            <v>0</v>
          </cell>
          <cell r="I52">
            <v>0</v>
          </cell>
          <cell r="K52">
            <v>0</v>
          </cell>
          <cell r="M52">
            <v>633589.56000000006</v>
          </cell>
        </row>
        <row r="53">
          <cell r="B53" t="str">
            <v>E397</v>
          </cell>
          <cell r="C53" t="str">
            <v>Communication Equipment</v>
          </cell>
          <cell r="E53">
            <v>147475.54999999999</v>
          </cell>
          <cell r="G53">
            <v>0</v>
          </cell>
          <cell r="I53">
            <v>0</v>
          </cell>
          <cell r="K53">
            <v>0</v>
          </cell>
          <cell r="M53">
            <v>147475.54999999999</v>
          </cell>
        </row>
        <row r="55">
          <cell r="D55" t="str">
            <v>$</v>
          </cell>
          <cell r="E55">
            <v>1429266256.8299992</v>
          </cell>
          <cell r="F55" t="str">
            <v>$</v>
          </cell>
          <cell r="G55">
            <v>17963622.289999999</v>
          </cell>
          <cell r="H55" t="str">
            <v>$</v>
          </cell>
          <cell r="I55">
            <v>-1615699.19</v>
          </cell>
          <cell r="J55" t="str">
            <v>$</v>
          </cell>
          <cell r="K55">
            <v>-4157.7999999999884</v>
          </cell>
          <cell r="L55" t="str">
            <v>$</v>
          </cell>
          <cell r="M55">
            <v>1445610022.1300001</v>
          </cell>
        </row>
        <row r="57">
          <cell r="C57" t="str">
            <v>City Utilities of Springfield</v>
          </cell>
        </row>
        <row r="58">
          <cell r="C58" t="str">
            <v>Plant In Service, Natural Gas</v>
          </cell>
        </row>
        <row r="59">
          <cell r="C59"/>
        </row>
        <row r="61">
          <cell r="G61" t="str">
            <v>Additions</v>
          </cell>
        </row>
        <row r="62">
          <cell r="E62" t="str">
            <v>Beginning</v>
          </cell>
          <cell r="G62" t="str">
            <v>Transferred</v>
          </cell>
          <cell r="M62" t="str">
            <v>Ending</v>
          </cell>
        </row>
        <row r="63">
          <cell r="E63" t="str">
            <v>Balance</v>
          </cell>
          <cell r="G63" t="str">
            <v>From CWIP</v>
          </cell>
          <cell r="I63" t="str">
            <v>Retirements</v>
          </cell>
          <cell r="K63" t="str">
            <v>Transfers</v>
          </cell>
          <cell r="M63" t="str">
            <v>Balance</v>
          </cell>
          <cell r="O63" t="str">
            <v>Notes</v>
          </cell>
        </row>
        <row r="66">
          <cell r="B66" t="str">
            <v>G360</v>
          </cell>
          <cell r="C66" t="str">
            <v>Land and Land Rights</v>
          </cell>
          <cell r="D66" t="str">
            <v>$</v>
          </cell>
          <cell r="E66">
            <v>8920</v>
          </cell>
          <cell r="F66" t="str">
            <v>$</v>
          </cell>
          <cell r="G66">
            <v>0</v>
          </cell>
          <cell r="H66" t="str">
            <v>$</v>
          </cell>
          <cell r="I66">
            <v>0</v>
          </cell>
          <cell r="J66" t="str">
            <v>$</v>
          </cell>
          <cell r="K66">
            <v>0</v>
          </cell>
          <cell r="L66" t="str">
            <v>$</v>
          </cell>
          <cell r="M66">
            <v>8920</v>
          </cell>
        </row>
        <row r="67">
          <cell r="B67" t="str">
            <v>G361</v>
          </cell>
          <cell r="C67" t="str">
            <v>Structures and Improvements</v>
          </cell>
          <cell r="E67">
            <v>3325650.62</v>
          </cell>
          <cell r="G67">
            <v>0</v>
          </cell>
          <cell r="I67">
            <v>0</v>
          </cell>
          <cell r="K67">
            <v>0</v>
          </cell>
          <cell r="M67">
            <v>3325650.62</v>
          </cell>
        </row>
        <row r="68">
          <cell r="B68" t="str">
            <v>G362</v>
          </cell>
          <cell r="C68" t="str">
            <v>Gas Holders</v>
          </cell>
          <cell r="E68">
            <v>2163826.2000000002</v>
          </cell>
          <cell r="G68">
            <v>0</v>
          </cell>
          <cell r="I68">
            <v>0</v>
          </cell>
          <cell r="K68">
            <v>0</v>
          </cell>
          <cell r="M68">
            <v>2163826.2000000002</v>
          </cell>
        </row>
        <row r="69">
          <cell r="B69" t="str">
            <v>G363</v>
          </cell>
          <cell r="C69" t="str">
            <v>Other Equipment</v>
          </cell>
          <cell r="E69">
            <v>3395198.09</v>
          </cell>
          <cell r="G69">
            <v>0</v>
          </cell>
          <cell r="I69">
            <v>0</v>
          </cell>
          <cell r="K69">
            <v>0</v>
          </cell>
          <cell r="M69">
            <v>3395198.09</v>
          </cell>
        </row>
        <row r="70">
          <cell r="B70" t="str">
            <v>G365</v>
          </cell>
          <cell r="C70" t="str">
            <v>Land and Land Rights</v>
          </cell>
          <cell r="E70">
            <v>3387553.88</v>
          </cell>
          <cell r="G70">
            <v>0</v>
          </cell>
          <cell r="I70">
            <v>0</v>
          </cell>
          <cell r="K70">
            <v>0</v>
          </cell>
          <cell r="M70">
            <v>3387553.88</v>
          </cell>
        </row>
        <row r="71">
          <cell r="B71" t="str">
            <v>G367</v>
          </cell>
          <cell r="C71" t="str">
            <v>Mains</v>
          </cell>
          <cell r="E71">
            <v>24308955.02</v>
          </cell>
          <cell r="G71">
            <v>62179.91</v>
          </cell>
          <cell r="I71">
            <v>-21277.52</v>
          </cell>
          <cell r="K71">
            <v>0</v>
          </cell>
          <cell r="M71">
            <v>24349857.41</v>
          </cell>
        </row>
        <row r="72">
          <cell r="B72" t="str">
            <v>G369</v>
          </cell>
          <cell r="C72" t="str">
            <v>Meas &amp; Reg Equip</v>
          </cell>
          <cell r="E72">
            <v>7339663.8200000012</v>
          </cell>
          <cell r="G72">
            <v>0</v>
          </cell>
          <cell r="I72">
            <v>0</v>
          </cell>
          <cell r="K72">
            <v>0</v>
          </cell>
          <cell r="M72">
            <v>7339663.8200000012</v>
          </cell>
        </row>
        <row r="75">
          <cell r="B75" t="str">
            <v>G374</v>
          </cell>
          <cell r="C75" t="str">
            <v>Land &amp; Land Rights</v>
          </cell>
          <cell r="E75">
            <v>92740.21</v>
          </cell>
          <cell r="G75">
            <v>0</v>
          </cell>
          <cell r="I75">
            <v>0</v>
          </cell>
          <cell r="K75">
            <v>0</v>
          </cell>
          <cell r="M75">
            <v>92740.21</v>
          </cell>
        </row>
        <row r="76">
          <cell r="B76" t="str">
            <v>G375</v>
          </cell>
          <cell r="C76" t="str">
            <v>Structures &amp; Improvements</v>
          </cell>
          <cell r="E76">
            <v>175195.57</v>
          </cell>
          <cell r="G76">
            <v>8997.81</v>
          </cell>
          <cell r="I76">
            <v>0</v>
          </cell>
          <cell r="K76">
            <v>0</v>
          </cell>
          <cell r="M76">
            <v>184193.38</v>
          </cell>
        </row>
        <row r="77">
          <cell r="B77" t="str">
            <v>G376</v>
          </cell>
          <cell r="C77" t="str">
            <v>Mains</v>
          </cell>
          <cell r="E77">
            <v>93716234.88000004</v>
          </cell>
          <cell r="G77">
            <v>3223374.38</v>
          </cell>
          <cell r="I77">
            <v>-230515.86</v>
          </cell>
          <cell r="K77">
            <v>0</v>
          </cell>
          <cell r="M77">
            <v>96709093.400000021</v>
          </cell>
        </row>
        <row r="78">
          <cell r="B78" t="str">
            <v>G378</v>
          </cell>
          <cell r="C78" t="str">
            <v>Meas &amp; Reg Equip-General</v>
          </cell>
          <cell r="E78">
            <v>6050117.8000000026</v>
          </cell>
          <cell r="G78">
            <v>137315.84</v>
          </cell>
          <cell r="I78">
            <v>0</v>
          </cell>
          <cell r="K78">
            <v>0</v>
          </cell>
          <cell r="M78">
            <v>6187433.6400000025</v>
          </cell>
        </row>
        <row r="79">
          <cell r="B79" t="str">
            <v>G379</v>
          </cell>
          <cell r="C79" t="str">
            <v>Meas &amp; Reg Equip-City Gt</v>
          </cell>
          <cell r="E79">
            <v>934475.23</v>
          </cell>
          <cell r="G79">
            <v>0</v>
          </cell>
          <cell r="I79">
            <v>0</v>
          </cell>
          <cell r="K79">
            <v>0</v>
          </cell>
          <cell r="M79">
            <v>934475.23</v>
          </cell>
        </row>
        <row r="80">
          <cell r="B80" t="str">
            <v>G380</v>
          </cell>
          <cell r="C80" t="str">
            <v>Services</v>
          </cell>
          <cell r="E80">
            <v>29322517.259999968</v>
          </cell>
          <cell r="G80">
            <v>1421845.43</v>
          </cell>
          <cell r="I80">
            <v>-332998.28999999998</v>
          </cell>
          <cell r="K80">
            <v>0</v>
          </cell>
          <cell r="M80">
            <v>30411364.399999969</v>
          </cell>
        </row>
        <row r="81">
          <cell r="B81" t="str">
            <v>G381</v>
          </cell>
          <cell r="C81" t="str">
            <v>Meters</v>
          </cell>
          <cell r="E81">
            <v>8986245.3299999963</v>
          </cell>
          <cell r="G81">
            <v>283986.43</v>
          </cell>
          <cell r="I81">
            <v>0</v>
          </cell>
          <cell r="K81">
            <v>0</v>
          </cell>
          <cell r="M81">
            <v>9270231.7599999961</v>
          </cell>
        </row>
        <row r="82">
          <cell r="B82" t="str">
            <v>G382</v>
          </cell>
          <cell r="C82" t="str">
            <v>Meter Installations</v>
          </cell>
          <cell r="E82">
            <v>3767680.89</v>
          </cell>
          <cell r="G82">
            <v>87458.150000000052</v>
          </cell>
          <cell r="I82">
            <v>-443.93</v>
          </cell>
          <cell r="K82">
            <v>0</v>
          </cell>
          <cell r="M82">
            <v>3854695.11</v>
          </cell>
        </row>
        <row r="83">
          <cell r="B83" t="str">
            <v>G383</v>
          </cell>
          <cell r="C83" t="str">
            <v>House Regulators</v>
          </cell>
          <cell r="E83">
            <v>4191465.06</v>
          </cell>
          <cell r="G83">
            <v>0</v>
          </cell>
          <cell r="I83">
            <v>0</v>
          </cell>
          <cell r="K83">
            <v>0</v>
          </cell>
          <cell r="M83">
            <v>4191465.06</v>
          </cell>
        </row>
        <row r="86">
          <cell r="B86" t="str">
            <v>G390</v>
          </cell>
          <cell r="C86" t="str">
            <v>Structures &amp; Improvements</v>
          </cell>
          <cell r="E86">
            <v>225609.96</v>
          </cell>
          <cell r="G86">
            <v>0</v>
          </cell>
          <cell r="I86">
            <v>0</v>
          </cell>
          <cell r="K86">
            <v>0</v>
          </cell>
          <cell r="M86">
            <v>225609.96</v>
          </cell>
        </row>
        <row r="87">
          <cell r="B87" t="str">
            <v>G392</v>
          </cell>
          <cell r="C87" t="str">
            <v>Transportation Equip</v>
          </cell>
          <cell r="E87">
            <v>4052223.45</v>
          </cell>
          <cell r="G87">
            <v>31156.240000000002</v>
          </cell>
          <cell r="I87">
            <v>-13055.63</v>
          </cell>
          <cell r="K87">
            <v>39475.089999999997</v>
          </cell>
          <cell r="M87">
            <v>4109799.15</v>
          </cell>
        </row>
        <row r="88">
          <cell r="B88" t="str">
            <v>G393</v>
          </cell>
          <cell r="C88" t="str">
            <v>Stores Equipment</v>
          </cell>
          <cell r="E88">
            <v>10900.68</v>
          </cell>
          <cell r="G88">
            <v>0</v>
          </cell>
          <cell r="I88">
            <v>0</v>
          </cell>
          <cell r="K88">
            <v>0</v>
          </cell>
          <cell r="M88">
            <v>10900.68</v>
          </cell>
        </row>
        <row r="89">
          <cell r="B89" t="str">
            <v>G394</v>
          </cell>
          <cell r="C89" t="str">
            <v>Tools, Shop &amp; Garage Eq</v>
          </cell>
          <cell r="E89">
            <v>472736.22</v>
          </cell>
          <cell r="G89">
            <v>0</v>
          </cell>
          <cell r="I89">
            <v>0</v>
          </cell>
          <cell r="K89">
            <v>0</v>
          </cell>
          <cell r="M89">
            <v>472736.22</v>
          </cell>
        </row>
        <row r="90">
          <cell r="B90" t="str">
            <v>G395</v>
          </cell>
          <cell r="C90" t="str">
            <v>Laboratory Equipment</v>
          </cell>
          <cell r="E90">
            <v>149878.38</v>
          </cell>
          <cell r="G90">
            <v>0</v>
          </cell>
          <cell r="I90">
            <v>0</v>
          </cell>
          <cell r="K90">
            <v>0</v>
          </cell>
          <cell r="M90">
            <v>149878.38</v>
          </cell>
        </row>
        <row r="92">
          <cell r="D92" t="str">
            <v>$</v>
          </cell>
          <cell r="E92">
            <v>196077788.54999998</v>
          </cell>
          <cell r="F92" t="str">
            <v>$</v>
          </cell>
          <cell r="G92">
            <v>5256314.1900000004</v>
          </cell>
          <cell r="H92" t="str">
            <v>$</v>
          </cell>
          <cell r="I92">
            <v>-598291.23</v>
          </cell>
          <cell r="J92" t="str">
            <v>$</v>
          </cell>
          <cell r="K92">
            <v>39475.089999999997</v>
          </cell>
          <cell r="L92" t="str">
            <v>$</v>
          </cell>
          <cell r="M92">
            <v>200775286.59999999</v>
          </cell>
        </row>
        <row r="93">
          <cell r="C93" t="str">
            <v>City Utilities of Springfield</v>
          </cell>
        </row>
        <row r="94">
          <cell r="C94" t="str">
            <v>Plant In Service, Water</v>
          </cell>
        </row>
        <row r="95">
          <cell r="C95"/>
        </row>
        <row r="97">
          <cell r="G97" t="str">
            <v>Additions</v>
          </cell>
        </row>
        <row r="98">
          <cell r="E98" t="str">
            <v>Beginning</v>
          </cell>
          <cell r="G98" t="str">
            <v>Transferred</v>
          </cell>
          <cell r="M98" t="str">
            <v>Ending</v>
          </cell>
        </row>
        <row r="99">
          <cell r="E99" t="str">
            <v>Balance</v>
          </cell>
          <cell r="G99" t="str">
            <v>From CWIP</v>
          </cell>
          <cell r="I99" t="str">
            <v>Retirements</v>
          </cell>
          <cell r="K99" t="str">
            <v>Transfers</v>
          </cell>
          <cell r="M99" t="str">
            <v>Balance</v>
          </cell>
          <cell r="O99" t="str">
            <v>Notes</v>
          </cell>
        </row>
        <row r="102">
          <cell r="B102" t="str">
            <v>W310</v>
          </cell>
          <cell r="C102" t="str">
            <v>Land &amp; Land Rights</v>
          </cell>
          <cell r="D102" t="str">
            <v>$</v>
          </cell>
          <cell r="E102">
            <v>10445834.109999998</v>
          </cell>
          <cell r="F102" t="str">
            <v>$</v>
          </cell>
          <cell r="G102">
            <v>0</v>
          </cell>
          <cell r="H102" t="str">
            <v>$</v>
          </cell>
          <cell r="I102">
            <v>0</v>
          </cell>
          <cell r="J102" t="str">
            <v>$</v>
          </cell>
          <cell r="K102">
            <v>0</v>
          </cell>
          <cell r="L102" t="str">
            <v>$</v>
          </cell>
          <cell r="M102">
            <v>10445834.109999998</v>
          </cell>
        </row>
        <row r="103">
          <cell r="B103" t="str">
            <v>W312</v>
          </cell>
          <cell r="C103" t="str">
            <v>Collect/Impound Reservoirs</v>
          </cell>
          <cell r="E103">
            <v>8633513.7699999996</v>
          </cell>
          <cell r="G103">
            <v>183.09</v>
          </cell>
          <cell r="I103">
            <v>0</v>
          </cell>
          <cell r="K103">
            <v>0</v>
          </cell>
          <cell r="M103">
            <v>8633696.8599999994</v>
          </cell>
        </row>
        <row r="104">
          <cell r="B104" t="str">
            <v>W313</v>
          </cell>
          <cell r="C104" t="str">
            <v>Lakes, Rivers &amp; Intakes</v>
          </cell>
          <cell r="E104">
            <v>9305194.2800000012</v>
          </cell>
          <cell r="G104">
            <v>17654.84</v>
          </cell>
          <cell r="I104">
            <v>0</v>
          </cell>
          <cell r="K104">
            <v>0</v>
          </cell>
          <cell r="M104">
            <v>9322849.120000001</v>
          </cell>
        </row>
        <row r="105">
          <cell r="B105" t="str">
            <v>W314</v>
          </cell>
          <cell r="C105" t="str">
            <v>Wells &amp; Springs</v>
          </cell>
          <cell r="E105">
            <v>790571.21</v>
          </cell>
          <cell r="G105">
            <v>0</v>
          </cell>
          <cell r="I105">
            <v>0</v>
          </cell>
          <cell r="K105">
            <v>0</v>
          </cell>
          <cell r="M105">
            <v>790571.21</v>
          </cell>
        </row>
        <row r="106">
          <cell r="B106" t="str">
            <v>W316</v>
          </cell>
          <cell r="C106" t="str">
            <v>Supply Mains</v>
          </cell>
          <cell r="E106">
            <v>53207588.609999999</v>
          </cell>
          <cell r="G106">
            <v>0</v>
          </cell>
          <cell r="I106">
            <v>0</v>
          </cell>
          <cell r="K106">
            <v>0</v>
          </cell>
          <cell r="M106">
            <v>53207588.609999999</v>
          </cell>
        </row>
        <row r="109">
          <cell r="B109" t="str">
            <v>W320</v>
          </cell>
          <cell r="C109" t="str">
            <v>Land &amp; Land Rights</v>
          </cell>
          <cell r="E109">
            <v>565455.27</v>
          </cell>
          <cell r="G109">
            <v>0</v>
          </cell>
          <cell r="I109">
            <v>0</v>
          </cell>
          <cell r="K109">
            <v>0</v>
          </cell>
          <cell r="M109">
            <v>565455.27</v>
          </cell>
        </row>
        <row r="110">
          <cell r="B110" t="str">
            <v>W321</v>
          </cell>
          <cell r="C110" t="str">
            <v>Structures &amp; Improvements</v>
          </cell>
          <cell r="E110">
            <v>1476889.42</v>
          </cell>
          <cell r="G110">
            <v>0</v>
          </cell>
          <cell r="I110">
            <v>0</v>
          </cell>
          <cell r="K110">
            <v>-92119.5</v>
          </cell>
          <cell r="M110">
            <v>1384769.92</v>
          </cell>
        </row>
        <row r="111">
          <cell r="B111" t="str">
            <v>W325</v>
          </cell>
          <cell r="C111" t="str">
            <v>Electric Pumping Equip</v>
          </cell>
          <cell r="E111">
            <v>9758909.5799999945</v>
          </cell>
          <cell r="G111">
            <v>322826.01</v>
          </cell>
          <cell r="I111">
            <v>0</v>
          </cell>
          <cell r="K111">
            <v>0</v>
          </cell>
          <cell r="M111">
            <v>10081735.589999994</v>
          </cell>
        </row>
        <row r="112">
          <cell r="B112" t="str">
            <v>W326</v>
          </cell>
          <cell r="C112" t="str">
            <v>Diesel Pumping Equip</v>
          </cell>
          <cell r="E112">
            <v>289124.7</v>
          </cell>
          <cell r="G112">
            <v>0</v>
          </cell>
          <cell r="I112">
            <v>0</v>
          </cell>
          <cell r="K112">
            <v>0</v>
          </cell>
          <cell r="M112">
            <v>289124.7</v>
          </cell>
        </row>
        <row r="115">
          <cell r="B115" t="str">
            <v>W331</v>
          </cell>
          <cell r="C115" t="str">
            <v>Structures &amp; Improvements</v>
          </cell>
          <cell r="E115">
            <v>3368951.29</v>
          </cell>
          <cell r="G115">
            <v>437551.37</v>
          </cell>
          <cell r="I115">
            <v>0</v>
          </cell>
          <cell r="K115">
            <v>92119.5</v>
          </cell>
          <cell r="M115">
            <v>3898622.16</v>
          </cell>
        </row>
        <row r="116">
          <cell r="B116" t="str">
            <v>W332</v>
          </cell>
          <cell r="C116" t="str">
            <v>Water Treatment Equip</v>
          </cell>
          <cell r="E116">
            <v>17959226.259999998</v>
          </cell>
          <cell r="G116">
            <v>211416.01</v>
          </cell>
          <cell r="I116">
            <v>0</v>
          </cell>
          <cell r="K116">
            <v>0</v>
          </cell>
          <cell r="M116">
            <v>18170642.27</v>
          </cell>
        </row>
        <row r="119">
          <cell r="B119" t="str">
            <v>W340</v>
          </cell>
          <cell r="C119" t="str">
            <v>Land &amp; Land Rights</v>
          </cell>
          <cell r="E119">
            <v>615466.29</v>
          </cell>
          <cell r="G119">
            <v>0</v>
          </cell>
          <cell r="I119">
            <v>0</v>
          </cell>
          <cell r="K119">
            <v>0</v>
          </cell>
          <cell r="M119">
            <v>615466.29</v>
          </cell>
        </row>
        <row r="120">
          <cell r="B120" t="str">
            <v>W341</v>
          </cell>
          <cell r="C120" t="str">
            <v>Structures &amp; Improvements</v>
          </cell>
          <cell r="E120">
            <v>14180.25</v>
          </cell>
          <cell r="G120">
            <v>0</v>
          </cell>
          <cell r="I120">
            <v>0</v>
          </cell>
          <cell r="K120">
            <v>0</v>
          </cell>
          <cell r="M120">
            <v>14180.25</v>
          </cell>
        </row>
        <row r="121">
          <cell r="B121" t="str">
            <v>W342</v>
          </cell>
          <cell r="C121" t="str">
            <v>Dist Reservoirs &amp; Standpip</v>
          </cell>
          <cell r="E121">
            <v>3574804.05</v>
          </cell>
          <cell r="G121">
            <v>1178723.7</v>
          </cell>
          <cell r="I121">
            <v>-188393.72</v>
          </cell>
          <cell r="K121">
            <v>0</v>
          </cell>
          <cell r="M121">
            <v>4565134.03</v>
          </cell>
        </row>
        <row r="122">
          <cell r="B122" t="str">
            <v>W343</v>
          </cell>
          <cell r="C122" t="str">
            <v>Trans &amp; Distrib Mains</v>
          </cell>
          <cell r="E122">
            <v>83190523.340000048</v>
          </cell>
          <cell r="G122">
            <v>2694382.67</v>
          </cell>
          <cell r="I122">
            <v>-109776.05</v>
          </cell>
          <cell r="K122">
            <v>0</v>
          </cell>
          <cell r="M122">
            <v>85775129.960000098</v>
          </cell>
        </row>
        <row r="123">
          <cell r="B123" t="str">
            <v>W345</v>
          </cell>
          <cell r="C123" t="str">
            <v>Services</v>
          </cell>
          <cell r="E123">
            <v>37869922.920000032</v>
          </cell>
          <cell r="G123">
            <v>1099740.3</v>
          </cell>
          <cell r="I123">
            <v>-25296.45</v>
          </cell>
          <cell r="K123">
            <v>0</v>
          </cell>
          <cell r="M123">
            <v>38944366.770000033</v>
          </cell>
        </row>
        <row r="124">
          <cell r="B124" t="str">
            <v>W346</v>
          </cell>
          <cell r="C124" t="str">
            <v>Meters</v>
          </cell>
          <cell r="E124">
            <v>3330877.76</v>
          </cell>
          <cell r="G124">
            <v>113665.2</v>
          </cell>
          <cell r="I124">
            <v>-204.7</v>
          </cell>
          <cell r="K124">
            <v>0</v>
          </cell>
          <cell r="M124">
            <v>3444338.26</v>
          </cell>
        </row>
        <row r="125">
          <cell r="B125" t="str">
            <v>W347</v>
          </cell>
          <cell r="C125" t="str">
            <v>Meter Installations</v>
          </cell>
          <cell r="E125">
            <v>8139174.4199999915</v>
          </cell>
          <cell r="G125">
            <v>70218.27</v>
          </cell>
          <cell r="I125">
            <v>-2542.6799999999998</v>
          </cell>
          <cell r="K125">
            <v>0</v>
          </cell>
          <cell r="M125">
            <v>8206850.0099999914</v>
          </cell>
        </row>
        <row r="126">
          <cell r="B126" t="str">
            <v>W348</v>
          </cell>
          <cell r="C126" t="str">
            <v>Hydrants</v>
          </cell>
          <cell r="E126">
            <v>5644294.4899999909</v>
          </cell>
          <cell r="G126">
            <v>149854.04999999999</v>
          </cell>
          <cell r="I126">
            <v>-6689.28</v>
          </cell>
          <cell r="K126">
            <v>0</v>
          </cell>
          <cell r="M126">
            <v>5787459.2599999933</v>
          </cell>
        </row>
        <row r="129">
          <cell r="B129" t="str">
            <v>W390</v>
          </cell>
          <cell r="C129" t="str">
            <v>Structures &amp; Improvements</v>
          </cell>
          <cell r="E129">
            <v>289132.61</v>
          </cell>
          <cell r="G129">
            <v>0</v>
          </cell>
          <cell r="I129">
            <v>0</v>
          </cell>
          <cell r="K129">
            <v>0</v>
          </cell>
          <cell r="M129">
            <v>289132.61</v>
          </cell>
        </row>
        <row r="130">
          <cell r="B130" t="str">
            <v>W391</v>
          </cell>
          <cell r="C130" t="str">
            <v>Office Furniture &amp; Equip</v>
          </cell>
          <cell r="E130">
            <v>90354.240000000005</v>
          </cell>
          <cell r="G130">
            <v>0</v>
          </cell>
          <cell r="I130">
            <v>0</v>
          </cell>
          <cell r="K130">
            <v>0</v>
          </cell>
          <cell r="M130">
            <v>90354.240000000005</v>
          </cell>
        </row>
        <row r="131">
          <cell r="B131" t="str">
            <v>W392</v>
          </cell>
          <cell r="C131" t="str">
            <v>Transportation Equip</v>
          </cell>
          <cell r="E131">
            <v>3681567.05</v>
          </cell>
          <cell r="G131">
            <v>175775.17</v>
          </cell>
          <cell r="I131">
            <v>-102762.89</v>
          </cell>
          <cell r="K131">
            <v>-39475.089999999997</v>
          </cell>
          <cell r="M131">
            <v>3715104.24</v>
          </cell>
        </row>
        <row r="132">
          <cell r="B132" t="str">
            <v>W393</v>
          </cell>
          <cell r="C132" t="str">
            <v>Stores Equipment</v>
          </cell>
          <cell r="E132">
            <v>16593.8</v>
          </cell>
          <cell r="G132">
            <v>0</v>
          </cell>
          <cell r="I132">
            <v>0</v>
          </cell>
          <cell r="K132">
            <v>0</v>
          </cell>
          <cell r="M132">
            <v>16593.8</v>
          </cell>
        </row>
        <row r="133">
          <cell r="B133" t="str">
            <v>W394</v>
          </cell>
          <cell r="C133" t="str">
            <v>Tools, Shop &amp; Garage Eq</v>
          </cell>
          <cell r="E133">
            <v>139964.16</v>
          </cell>
          <cell r="G133">
            <v>0</v>
          </cell>
          <cell r="I133">
            <v>0</v>
          </cell>
          <cell r="K133">
            <v>0</v>
          </cell>
          <cell r="M133">
            <v>139964.16</v>
          </cell>
        </row>
        <row r="134">
          <cell r="B134" t="str">
            <v>W395</v>
          </cell>
          <cell r="C134" t="str">
            <v>Laboratory Equipment</v>
          </cell>
          <cell r="E134">
            <v>646111.62</v>
          </cell>
          <cell r="G134">
            <v>0</v>
          </cell>
          <cell r="I134">
            <v>0</v>
          </cell>
          <cell r="K134">
            <v>0</v>
          </cell>
          <cell r="M134">
            <v>646111.62</v>
          </cell>
        </row>
        <row r="135">
          <cell r="B135" t="str">
            <v>W397</v>
          </cell>
          <cell r="C135" t="str">
            <v>Communication Equipment</v>
          </cell>
          <cell r="E135">
            <v>28297.7</v>
          </cell>
          <cell r="G135">
            <v>0</v>
          </cell>
          <cell r="I135">
            <v>0</v>
          </cell>
          <cell r="K135">
            <v>0</v>
          </cell>
          <cell r="M135">
            <v>28297.7</v>
          </cell>
        </row>
        <row r="137">
          <cell r="D137" t="str">
            <v>$</v>
          </cell>
          <cell r="E137">
            <v>263072523.20000008</v>
          </cell>
          <cell r="F137" t="str">
            <v>$</v>
          </cell>
          <cell r="G137">
            <v>6471990.6799999988</v>
          </cell>
          <cell r="H137" t="str">
            <v>$</v>
          </cell>
          <cell r="I137">
            <v>-435665.77</v>
          </cell>
          <cell r="J137" t="str">
            <v>$</v>
          </cell>
          <cell r="K137">
            <v>-39475.089999999997</v>
          </cell>
          <cell r="L137" t="str">
            <v>$</v>
          </cell>
          <cell r="M137">
            <v>269069373.0200001</v>
          </cell>
        </row>
        <row r="138">
          <cell r="C138" t="str">
            <v>City Utilities of Springfield</v>
          </cell>
        </row>
        <row r="139">
          <cell r="C139" t="str">
            <v>Plant In Service, Transit</v>
          </cell>
        </row>
        <row r="140">
          <cell r="C140"/>
        </row>
        <row r="142">
          <cell r="G142" t="str">
            <v>Additions</v>
          </cell>
        </row>
        <row r="143">
          <cell r="E143" t="str">
            <v>Beginning</v>
          </cell>
          <cell r="G143" t="str">
            <v>Transferred</v>
          </cell>
          <cell r="M143" t="str">
            <v>Ending</v>
          </cell>
        </row>
        <row r="144">
          <cell r="E144" t="str">
            <v>Balance</v>
          </cell>
          <cell r="G144" t="str">
            <v>From CWIP</v>
          </cell>
          <cell r="I144" t="str">
            <v>Retirements</v>
          </cell>
          <cell r="K144" t="str">
            <v>Transfers</v>
          </cell>
          <cell r="M144" t="str">
            <v>Balance</v>
          </cell>
          <cell r="O144" t="str">
            <v>Notes</v>
          </cell>
        </row>
        <row r="147">
          <cell r="B147" t="str">
            <v>T1105</v>
          </cell>
          <cell r="C147" t="str">
            <v>Land &amp; Land Rights</v>
          </cell>
          <cell r="D147" t="str">
            <v>$</v>
          </cell>
          <cell r="E147">
            <v>154450.82999999999</v>
          </cell>
          <cell r="F147" t="str">
            <v>$</v>
          </cell>
          <cell r="G147">
            <v>0</v>
          </cell>
          <cell r="H147" t="str">
            <v>$</v>
          </cell>
          <cell r="I147">
            <v>0</v>
          </cell>
          <cell r="J147" t="str">
            <v>$</v>
          </cell>
          <cell r="K147">
            <v>0</v>
          </cell>
          <cell r="L147" t="str">
            <v>$</v>
          </cell>
          <cell r="M147">
            <v>154450.82999999999</v>
          </cell>
        </row>
        <row r="148">
          <cell r="B148" t="str">
            <v>T1106</v>
          </cell>
          <cell r="C148" t="str">
            <v>Structures &amp; Improvements</v>
          </cell>
          <cell r="E148">
            <v>988704.22000000172</v>
          </cell>
          <cell r="G148">
            <v>56927.18</v>
          </cell>
          <cell r="I148">
            <v>0</v>
          </cell>
          <cell r="K148">
            <v>0</v>
          </cell>
          <cell r="M148">
            <v>1045631.4</v>
          </cell>
        </row>
        <row r="149">
          <cell r="B149" t="str">
            <v>T1109</v>
          </cell>
          <cell r="C149" t="str">
            <v>Revenue Passenger Buses</v>
          </cell>
          <cell r="E149">
            <v>2816290.62</v>
          </cell>
          <cell r="G149">
            <v>657717.18000000005</v>
          </cell>
          <cell r="I149">
            <v>0</v>
          </cell>
          <cell r="K149">
            <v>0</v>
          </cell>
          <cell r="M149">
            <v>3474007.8</v>
          </cell>
        </row>
        <row r="150">
          <cell r="B150" t="str">
            <v>T1111</v>
          </cell>
          <cell r="C150" t="str">
            <v>Service Cars &amp; Equip</v>
          </cell>
          <cell r="E150">
            <v>19297.95</v>
          </cell>
          <cell r="G150">
            <v>0</v>
          </cell>
          <cell r="I150">
            <v>0</v>
          </cell>
          <cell r="K150">
            <v>0</v>
          </cell>
          <cell r="M150">
            <v>19297.95</v>
          </cell>
        </row>
        <row r="151">
          <cell r="B151" t="str">
            <v>T1112</v>
          </cell>
          <cell r="C151" t="str">
            <v>Shop &amp; Garage Equip</v>
          </cell>
          <cell r="E151">
            <v>108820</v>
          </cell>
          <cell r="G151">
            <v>0</v>
          </cell>
          <cell r="I151">
            <v>0</v>
          </cell>
          <cell r="K151">
            <v>0</v>
          </cell>
          <cell r="M151">
            <v>108820</v>
          </cell>
        </row>
        <row r="152">
          <cell r="B152" t="str">
            <v>T1113</v>
          </cell>
          <cell r="C152" t="str">
            <v>Furniture &amp; Office Equip</v>
          </cell>
          <cell r="E152">
            <v>24328.76</v>
          </cell>
          <cell r="G152">
            <v>43846.3</v>
          </cell>
          <cell r="I152">
            <v>0</v>
          </cell>
          <cell r="K152">
            <v>0</v>
          </cell>
          <cell r="M152">
            <v>68175.06</v>
          </cell>
        </row>
        <row r="153">
          <cell r="B153" t="str">
            <v>T1114</v>
          </cell>
          <cell r="C153" t="str">
            <v>Misc Equipment</v>
          </cell>
          <cell r="E153">
            <v>21964.49</v>
          </cell>
          <cell r="G153">
            <v>0</v>
          </cell>
          <cell r="I153">
            <v>0</v>
          </cell>
          <cell r="K153">
            <v>0</v>
          </cell>
          <cell r="M153">
            <v>21964.49</v>
          </cell>
        </row>
        <row r="155">
          <cell r="D155" t="str">
            <v>$</v>
          </cell>
          <cell r="E155">
            <v>4133856.87</v>
          </cell>
          <cell r="F155" t="str">
            <v>$</v>
          </cell>
          <cell r="G155">
            <v>758490.66</v>
          </cell>
          <cell r="H155" t="str">
            <v>$</v>
          </cell>
          <cell r="I155">
            <v>0</v>
          </cell>
          <cell r="J155" t="str">
            <v>$</v>
          </cell>
          <cell r="K155">
            <v>0</v>
          </cell>
          <cell r="L155" t="str">
            <v>$</v>
          </cell>
          <cell r="M155">
            <v>4892347.53</v>
          </cell>
        </row>
        <row r="158">
          <cell r="C158" t="str">
            <v>City Utilities of Springfield</v>
          </cell>
        </row>
        <row r="159">
          <cell r="C159" t="str">
            <v>Plant In Service, Common</v>
          </cell>
        </row>
        <row r="160">
          <cell r="C160"/>
        </row>
        <row r="162">
          <cell r="G162" t="str">
            <v>Additions</v>
          </cell>
        </row>
        <row r="163">
          <cell r="E163" t="str">
            <v>Beginning</v>
          </cell>
          <cell r="G163" t="str">
            <v>Transferred</v>
          </cell>
          <cell r="M163" t="str">
            <v>Ending</v>
          </cell>
        </row>
        <row r="164">
          <cell r="E164" t="str">
            <v>Balance</v>
          </cell>
          <cell r="G164" t="str">
            <v>From CWIP</v>
          </cell>
          <cell r="I164" t="str">
            <v>Retirements</v>
          </cell>
          <cell r="K164" t="str">
            <v>Transfers</v>
          </cell>
          <cell r="M164" t="str">
            <v>Balance</v>
          </cell>
          <cell r="O164" t="str">
            <v>Notes</v>
          </cell>
        </row>
        <row r="167">
          <cell r="B167" t="str">
            <v>C370</v>
          </cell>
          <cell r="C167" t="str">
            <v>Land &amp; Land Rights</v>
          </cell>
          <cell r="D167" t="str">
            <v>$</v>
          </cell>
          <cell r="E167">
            <v>2758320.51</v>
          </cell>
          <cell r="F167" t="str">
            <v>$</v>
          </cell>
          <cell r="G167">
            <v>0</v>
          </cell>
          <cell r="H167" t="str">
            <v>$</v>
          </cell>
          <cell r="I167">
            <v>0</v>
          </cell>
          <cell r="J167" t="str">
            <v>$</v>
          </cell>
          <cell r="K167">
            <v>0</v>
          </cell>
          <cell r="L167" t="str">
            <v>$</v>
          </cell>
          <cell r="M167">
            <v>2758320.51</v>
          </cell>
        </row>
        <row r="168">
          <cell r="B168" t="str">
            <v>C371</v>
          </cell>
          <cell r="C168" t="str">
            <v>Structures &amp; Improvements</v>
          </cell>
          <cell r="E168">
            <v>30260338.529999994</v>
          </cell>
          <cell r="G168">
            <v>494709.53</v>
          </cell>
          <cell r="I168">
            <v>-35828.76</v>
          </cell>
          <cell r="K168">
            <v>4157.8</v>
          </cell>
          <cell r="M168">
            <v>30723377.099999994</v>
          </cell>
        </row>
        <row r="169">
          <cell r="B169" t="str">
            <v>C372</v>
          </cell>
          <cell r="C169" t="str">
            <v>Office Furniture &amp; Equip</v>
          </cell>
          <cell r="E169">
            <v>23475029.429999985</v>
          </cell>
          <cell r="G169">
            <v>1813909.02</v>
          </cell>
          <cell r="I169">
            <v>0</v>
          </cell>
          <cell r="K169">
            <v>0</v>
          </cell>
          <cell r="M169">
            <v>25288938.449999988</v>
          </cell>
        </row>
        <row r="170">
          <cell r="B170" t="str">
            <v>C373</v>
          </cell>
          <cell r="C170" t="str">
            <v>Transportation Equip</v>
          </cell>
          <cell r="E170">
            <v>1199536.3500000001</v>
          </cell>
          <cell r="G170">
            <v>0</v>
          </cell>
          <cell r="I170">
            <v>0</v>
          </cell>
          <cell r="K170">
            <v>0</v>
          </cell>
          <cell r="M170">
            <v>1199536.3500000001</v>
          </cell>
        </row>
        <row r="171">
          <cell r="B171" t="str">
            <v>C374</v>
          </cell>
          <cell r="C171" t="str">
            <v>Stores Equipment</v>
          </cell>
          <cell r="E171">
            <v>384386.8</v>
          </cell>
          <cell r="G171">
            <v>0</v>
          </cell>
          <cell r="I171">
            <v>0</v>
          </cell>
          <cell r="K171">
            <v>0</v>
          </cell>
          <cell r="M171">
            <v>384386.8</v>
          </cell>
        </row>
        <row r="172">
          <cell r="B172" t="str">
            <v>C377</v>
          </cell>
          <cell r="C172" t="str">
            <v>Tools, Shop &amp; Garage Eq</v>
          </cell>
          <cell r="E172">
            <v>956145.92</v>
          </cell>
          <cell r="G172">
            <v>89871.25</v>
          </cell>
          <cell r="I172">
            <v>-11153.05</v>
          </cell>
          <cell r="K172">
            <v>0</v>
          </cell>
          <cell r="M172">
            <v>1034864.12</v>
          </cell>
        </row>
        <row r="173">
          <cell r="B173" t="str">
            <v>C378</v>
          </cell>
          <cell r="C173" t="str">
            <v>Communication Equipment</v>
          </cell>
          <cell r="E173">
            <v>32413.129999999946</v>
          </cell>
          <cell r="G173">
            <v>0</v>
          </cell>
          <cell r="I173">
            <v>0</v>
          </cell>
          <cell r="K173">
            <v>0</v>
          </cell>
          <cell r="M173">
            <v>32413.129999999946</v>
          </cell>
        </row>
        <row r="174">
          <cell r="B174" t="str">
            <v>C399</v>
          </cell>
          <cell r="C174" t="str">
            <v>Other Tangible Property</v>
          </cell>
          <cell r="E174">
            <v>790849.16</v>
          </cell>
          <cell r="G174">
            <v>0</v>
          </cell>
          <cell r="I174">
            <v>0</v>
          </cell>
          <cell r="K174">
            <v>0</v>
          </cell>
          <cell r="M174">
            <v>790849.16</v>
          </cell>
        </row>
        <row r="176">
          <cell r="D176" t="str">
            <v>$</v>
          </cell>
          <cell r="E176">
            <v>59857019.829999976</v>
          </cell>
          <cell r="F176" t="str">
            <v>$</v>
          </cell>
          <cell r="G176">
            <v>2398489.7999999998</v>
          </cell>
          <cell r="H176" t="str">
            <v>$</v>
          </cell>
          <cell r="I176">
            <v>-46981.81</v>
          </cell>
          <cell r="J176" t="str">
            <v>$</v>
          </cell>
          <cell r="K176">
            <v>4157.8</v>
          </cell>
          <cell r="L176" t="str">
            <v>$</v>
          </cell>
          <cell r="M176">
            <v>62212685.619999975</v>
          </cell>
        </row>
        <row r="177">
          <cell r="C177" t="str">
            <v>City Utilities of Springfield</v>
          </cell>
        </row>
        <row r="178">
          <cell r="C178" t="str">
            <v>Plant In Service, Telecom/Broadband</v>
          </cell>
        </row>
        <row r="179">
          <cell r="C179"/>
        </row>
        <row r="181">
          <cell r="G181" t="str">
            <v>Additions</v>
          </cell>
        </row>
        <row r="182">
          <cell r="E182" t="str">
            <v>Beginning</v>
          </cell>
          <cell r="G182" t="str">
            <v>Transferred</v>
          </cell>
          <cell r="M182" t="str">
            <v>Ending</v>
          </cell>
        </row>
        <row r="183">
          <cell r="E183" t="str">
            <v>Balance</v>
          </cell>
          <cell r="G183" t="str">
            <v>From CWIP</v>
          </cell>
          <cell r="I183" t="str">
            <v>Retirements</v>
          </cell>
          <cell r="K183" t="str">
            <v>Transfers</v>
          </cell>
          <cell r="M183" t="str">
            <v>Balance</v>
          </cell>
          <cell r="O183" t="str">
            <v>Notes</v>
          </cell>
        </row>
        <row r="186">
          <cell r="B186">
            <v>32.210999999999999</v>
          </cell>
          <cell r="C186" t="str">
            <v>Land and Land Rights</v>
          </cell>
          <cell r="D186" t="str">
            <v>$</v>
          </cell>
          <cell r="E186">
            <v>298991.01</v>
          </cell>
          <cell r="F186" t="str">
            <v>$</v>
          </cell>
          <cell r="G186">
            <v>0</v>
          </cell>
          <cell r="H186" t="str">
            <v>$</v>
          </cell>
          <cell r="I186">
            <v>0</v>
          </cell>
          <cell r="J186" t="str">
            <v>$</v>
          </cell>
          <cell r="K186">
            <v>0</v>
          </cell>
          <cell r="L186" t="str">
            <v>$</v>
          </cell>
          <cell r="M186">
            <v>298991.01</v>
          </cell>
        </row>
        <row r="187">
          <cell r="B187">
            <v>32.211199999999998</v>
          </cell>
          <cell r="C187" t="str">
            <v>Motor Vehicles</v>
          </cell>
          <cell r="E187">
            <v>377828.89</v>
          </cell>
          <cell r="G187">
            <v>0</v>
          </cell>
          <cell r="I187">
            <v>0</v>
          </cell>
          <cell r="K187">
            <v>0</v>
          </cell>
          <cell r="M187">
            <v>377828.89</v>
          </cell>
        </row>
        <row r="188">
          <cell r="B188">
            <v>32.211599999999997</v>
          </cell>
          <cell r="C188" t="str">
            <v>Other Work Equipment</v>
          </cell>
          <cell r="E188">
            <v>209636</v>
          </cell>
          <cell r="G188">
            <v>21566.59</v>
          </cell>
          <cell r="I188">
            <v>0</v>
          </cell>
          <cell r="K188">
            <v>0</v>
          </cell>
          <cell r="M188">
            <v>231202.59</v>
          </cell>
        </row>
        <row r="189">
          <cell r="B189">
            <v>32.2121</v>
          </cell>
          <cell r="C189" t="str">
            <v>Buildings</v>
          </cell>
          <cell r="E189">
            <v>3615942.89</v>
          </cell>
          <cell r="G189">
            <v>36154.61</v>
          </cell>
          <cell r="I189">
            <v>0</v>
          </cell>
          <cell r="K189">
            <v>0</v>
          </cell>
          <cell r="M189">
            <v>3652097.5</v>
          </cell>
        </row>
        <row r="190">
          <cell r="B190">
            <v>32.212200000000003</v>
          </cell>
          <cell r="C190" t="str">
            <v>Furniture</v>
          </cell>
          <cell r="E190">
            <v>82039.67</v>
          </cell>
          <cell r="G190">
            <v>0</v>
          </cell>
          <cell r="I190">
            <v>0</v>
          </cell>
          <cell r="K190">
            <v>0</v>
          </cell>
          <cell r="M190">
            <v>82039.67</v>
          </cell>
        </row>
        <row r="191">
          <cell r="B191">
            <v>32.212299999999999</v>
          </cell>
          <cell r="C191" t="str">
            <v>Office Equipment</v>
          </cell>
          <cell r="E191">
            <v>239795.18</v>
          </cell>
          <cell r="G191">
            <v>53440.49</v>
          </cell>
          <cell r="I191">
            <v>0</v>
          </cell>
          <cell r="K191">
            <v>0</v>
          </cell>
          <cell r="M191">
            <v>293235.67</v>
          </cell>
        </row>
        <row r="192">
          <cell r="B192">
            <v>32.212400000000002</v>
          </cell>
          <cell r="C192" t="str">
            <v>General Purpose Computers</v>
          </cell>
          <cell r="E192">
            <v>190878.34</v>
          </cell>
          <cell r="G192">
            <v>0</v>
          </cell>
          <cell r="I192">
            <v>0</v>
          </cell>
          <cell r="K192">
            <v>0</v>
          </cell>
          <cell r="M192">
            <v>190878.34</v>
          </cell>
        </row>
        <row r="193">
          <cell r="B193">
            <v>32.222999999999999</v>
          </cell>
          <cell r="C193" t="str">
            <v>Central Office-Transmission</v>
          </cell>
          <cell r="E193">
            <v>18555042.889999989</v>
          </cell>
          <cell r="G193">
            <v>321003.39</v>
          </cell>
          <cell r="I193">
            <v>0</v>
          </cell>
          <cell r="K193">
            <v>0</v>
          </cell>
          <cell r="M193">
            <v>18876046.279999994</v>
          </cell>
        </row>
        <row r="194">
          <cell r="B194">
            <v>32.231000000000002</v>
          </cell>
          <cell r="C194" t="str">
            <v>Information Origination/Termination</v>
          </cell>
          <cell r="E194">
            <v>4830045.7</v>
          </cell>
          <cell r="G194">
            <v>1044873.17</v>
          </cell>
          <cell r="I194">
            <v>0</v>
          </cell>
          <cell r="K194">
            <v>0</v>
          </cell>
          <cell r="M194">
            <v>5874918.8700000001</v>
          </cell>
        </row>
        <row r="195">
          <cell r="B195">
            <v>32.241</v>
          </cell>
          <cell r="C195" t="str">
            <v>Cable and Wire Facilities</v>
          </cell>
          <cell r="E195">
            <v>20372035.700000014</v>
          </cell>
          <cell r="G195">
            <v>1848917</v>
          </cell>
          <cell r="I195">
            <v>-27291.41</v>
          </cell>
          <cell r="K195">
            <v>0</v>
          </cell>
          <cell r="M195">
            <v>22193661.29000001</v>
          </cell>
        </row>
        <row r="196">
          <cell r="B196">
            <v>32.2682</v>
          </cell>
          <cell r="C196" t="str">
            <v>Leasehold Improvements</v>
          </cell>
          <cell r="E196">
            <v>6879476.7300000004</v>
          </cell>
          <cell r="G196">
            <v>75290.86</v>
          </cell>
          <cell r="I196">
            <v>0</v>
          </cell>
          <cell r="K196">
            <v>0</v>
          </cell>
          <cell r="M196">
            <v>6954767.5899999999</v>
          </cell>
        </row>
        <row r="198">
          <cell r="D198" t="str">
            <v>$</v>
          </cell>
          <cell r="E198">
            <v>55651713</v>
          </cell>
          <cell r="F198" t="str">
            <v>$</v>
          </cell>
          <cell r="G198">
            <v>3401246.11</v>
          </cell>
          <cell r="H198" t="str">
            <v>$</v>
          </cell>
          <cell r="I198">
            <v>-27291.41</v>
          </cell>
          <cell r="J198" t="str">
            <v>$</v>
          </cell>
          <cell r="K198">
            <v>0</v>
          </cell>
          <cell r="L198" t="str">
            <v>$</v>
          </cell>
          <cell r="M198">
            <v>59025667.700000003</v>
          </cell>
        </row>
        <row r="203">
          <cell r="C203" t="str">
            <v>Plant In Service, Customer Service</v>
          </cell>
        </row>
        <row r="206">
          <cell r="G206" t="str">
            <v>Additions</v>
          </cell>
        </row>
        <row r="207">
          <cell r="E207" t="str">
            <v>Beginning</v>
          </cell>
          <cell r="G207" t="str">
            <v>Transferred</v>
          </cell>
          <cell r="M207" t="str">
            <v>Ending</v>
          </cell>
        </row>
        <row r="208">
          <cell r="E208" t="str">
            <v>Balance</v>
          </cell>
          <cell r="G208" t="str">
            <v>From CWIP</v>
          </cell>
          <cell r="I208" t="str">
            <v>Retirements</v>
          </cell>
          <cell r="K208" t="str">
            <v>Transfers</v>
          </cell>
          <cell r="M208" t="str">
            <v>Balance</v>
          </cell>
          <cell r="O208" t="str">
            <v>Notes</v>
          </cell>
        </row>
        <row r="211">
          <cell r="B211" t="str">
            <v>CS372</v>
          </cell>
          <cell r="C211" t="str">
            <v>Office Equipment &amp; Supplies</v>
          </cell>
          <cell r="D211" t="str">
            <v>$</v>
          </cell>
          <cell r="E211">
            <v>12358151.889999997</v>
          </cell>
          <cell r="F211" t="str">
            <v>$</v>
          </cell>
          <cell r="G211">
            <v>288127.40000000002</v>
          </cell>
          <cell r="H211" t="str">
            <v>$</v>
          </cell>
          <cell r="I211">
            <v>0</v>
          </cell>
          <cell r="J211" t="str">
            <v>$</v>
          </cell>
          <cell r="K211">
            <v>0</v>
          </cell>
          <cell r="L211" t="str">
            <v>$</v>
          </cell>
          <cell r="M211">
            <v>12646279.289999997</v>
          </cell>
        </row>
        <row r="212">
          <cell r="B212" t="str">
            <v>CS373</v>
          </cell>
          <cell r="C212" t="str">
            <v>Transportation Equip</v>
          </cell>
          <cell r="E212">
            <v>1257917.1599999999</v>
          </cell>
          <cell r="G212">
            <v>0</v>
          </cell>
          <cell r="I212">
            <v>0</v>
          </cell>
          <cell r="K212">
            <v>0</v>
          </cell>
          <cell r="M212">
            <v>1257917.1599999999</v>
          </cell>
        </row>
        <row r="214">
          <cell r="D214" t="str">
            <v>$</v>
          </cell>
          <cell r="E214">
            <v>13616069.049999997</v>
          </cell>
          <cell r="F214" t="str">
            <v>$</v>
          </cell>
          <cell r="G214">
            <v>288127.40000000002</v>
          </cell>
          <cell r="H214" t="str">
            <v>$</v>
          </cell>
          <cell r="I214">
            <v>0</v>
          </cell>
          <cell r="J214" t="str">
            <v>$</v>
          </cell>
          <cell r="K214">
            <v>0</v>
          </cell>
          <cell r="L214" t="str">
            <v>$</v>
          </cell>
          <cell r="M214">
            <v>13904196.449999997</v>
          </cell>
        </row>
        <row r="218">
          <cell r="B218" t="str">
            <v>CS372</v>
          </cell>
          <cell r="C218" t="str">
            <v>Office Equipment &amp; Supplies</v>
          </cell>
          <cell r="E218">
            <v>12358151.890000001</v>
          </cell>
          <cell r="G218">
            <v>0</v>
          </cell>
          <cell r="I218">
            <v>0</v>
          </cell>
          <cell r="K218">
            <v>0</v>
          </cell>
          <cell r="M218">
            <v>12358151.890000001</v>
          </cell>
        </row>
        <row r="219">
          <cell r="B219" t="str">
            <v>CS373</v>
          </cell>
          <cell r="C219" t="str">
            <v>Transportation Equip</v>
          </cell>
          <cell r="E219">
            <v>1257917.1599999999</v>
          </cell>
          <cell r="G219">
            <v>0</v>
          </cell>
          <cell r="I219">
            <v>0</v>
          </cell>
          <cell r="K219">
            <v>0</v>
          </cell>
          <cell r="M219">
            <v>1257917.1599999999</v>
          </cell>
        </row>
        <row r="220">
          <cell r="E220">
            <v>13616069.050000001</v>
          </cell>
          <cell r="G220">
            <v>0</v>
          </cell>
          <cell r="I220">
            <v>0</v>
          </cell>
          <cell r="K220">
            <v>0</v>
          </cell>
          <cell r="M220">
            <v>13616069.050000001</v>
          </cell>
        </row>
        <row r="222">
          <cell r="E222">
            <v>13616069.050000001</v>
          </cell>
          <cell r="G222">
            <v>0</v>
          </cell>
          <cell r="I222">
            <v>0</v>
          </cell>
          <cell r="K222">
            <v>0</v>
          </cell>
          <cell r="M222">
            <v>13616069.050000001</v>
          </cell>
        </row>
      </sheetData>
      <sheetData sheetId="4">
        <row r="1">
          <cell r="A1" t="str">
            <v>Form 437B</v>
          </cell>
          <cell r="B1" t="str">
            <v>City Utilities of Springfield</v>
          </cell>
          <cell r="L1" t="str">
            <v>For Year Ended</v>
          </cell>
        </row>
        <row r="2">
          <cell r="B2" t="str">
            <v>Accumulated Depreciation, Electric</v>
          </cell>
          <cell r="L2" t="str">
            <v>September, 2012</v>
          </cell>
        </row>
        <row r="3">
          <cell r="B3"/>
        </row>
        <row r="5">
          <cell r="C5" t="str">
            <v>Beginning</v>
          </cell>
          <cell r="E5" t="str">
            <v>Vehicle</v>
          </cell>
          <cell r="I5" t="str">
            <v>Ending</v>
          </cell>
        </row>
        <row r="6">
          <cell r="C6" t="str">
            <v>Balance</v>
          </cell>
          <cell r="D6" t="str">
            <v>Depreciation</v>
          </cell>
          <cell r="E6" t="str">
            <v>Depreciation</v>
          </cell>
          <cell r="F6" t="str">
            <v>Retirements</v>
          </cell>
          <cell r="G6" t="str">
            <v>Gains (Losses)</v>
          </cell>
          <cell r="H6" t="str">
            <v>Transfers</v>
          </cell>
          <cell r="I6" t="str">
            <v>Balance</v>
          </cell>
          <cell r="J6" t="str">
            <v>Notes</v>
          </cell>
        </row>
        <row r="8">
          <cell r="A8" t="str">
            <v>STEAM PRODUCTION PLANT</v>
          </cell>
        </row>
        <row r="9">
          <cell r="A9" t="str">
            <v>E311</v>
          </cell>
          <cell r="B9" t="str">
            <v>Structures &amp; Improvements</v>
          </cell>
          <cell r="C9">
            <v>28165484.979999956</v>
          </cell>
          <cell r="D9">
            <v>4782544.76</v>
          </cell>
          <cell r="E9">
            <v>0</v>
          </cell>
          <cell r="F9">
            <v>-353419.41</v>
          </cell>
          <cell r="G9">
            <v>-66729.64</v>
          </cell>
          <cell r="H9">
            <v>34501.57</v>
          </cell>
          <cell r="I9">
            <v>32562382.259999931</v>
          </cell>
        </row>
        <row r="10">
          <cell r="A10" t="str">
            <v>E312</v>
          </cell>
          <cell r="B10" t="str">
            <v>Boiler Plant Equipment</v>
          </cell>
          <cell r="C10">
            <v>93523771.979999229</v>
          </cell>
          <cell r="D10">
            <v>16728102.929999996</v>
          </cell>
          <cell r="E10">
            <v>0</v>
          </cell>
          <cell r="F10">
            <v>-88625.13</v>
          </cell>
          <cell r="G10">
            <v>-58950.57</v>
          </cell>
          <cell r="H10">
            <v>-34501.57</v>
          </cell>
          <cell r="I10">
            <v>110069797.63999914</v>
          </cell>
        </row>
        <row r="11">
          <cell r="A11" t="str">
            <v>E314</v>
          </cell>
          <cell r="B11" t="str">
            <v>Turbo-Generator Units</v>
          </cell>
          <cell r="C11">
            <v>32029903.570000079</v>
          </cell>
          <cell r="D11">
            <v>4189262.23</v>
          </cell>
          <cell r="E11">
            <v>0</v>
          </cell>
          <cell r="F11">
            <v>-2857.94</v>
          </cell>
          <cell r="G11">
            <v>-39377.760000000002</v>
          </cell>
          <cell r="H11">
            <v>0</v>
          </cell>
          <cell r="I11">
            <v>36176930.100000083</v>
          </cell>
        </row>
        <row r="12">
          <cell r="A12" t="str">
            <v>E315</v>
          </cell>
          <cell r="B12" t="str">
            <v>Accessory Electric Equip</v>
          </cell>
          <cell r="C12">
            <v>8682102.2900000028</v>
          </cell>
          <cell r="D12">
            <v>741047.64</v>
          </cell>
          <cell r="E12">
            <v>0</v>
          </cell>
          <cell r="F12">
            <v>-2294.39</v>
          </cell>
          <cell r="G12">
            <v>2294.39</v>
          </cell>
          <cell r="H12">
            <v>0</v>
          </cell>
          <cell r="I12">
            <v>9423149.9300000016</v>
          </cell>
        </row>
        <row r="13">
          <cell r="A13" t="str">
            <v>E316</v>
          </cell>
          <cell r="B13" t="str">
            <v>Misc Power Plant Equip</v>
          </cell>
          <cell r="C13">
            <v>361863.46</v>
          </cell>
          <cell r="D13">
            <v>101986.2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463849.66</v>
          </cell>
        </row>
        <row r="15">
          <cell r="A15" t="str">
            <v>GAS TURBINE PRODUCTION PLANT</v>
          </cell>
        </row>
        <row r="16">
          <cell r="A16" t="str">
            <v>E341</v>
          </cell>
          <cell r="B16" t="str">
            <v>Structures &amp; Improvements</v>
          </cell>
          <cell r="C16">
            <v>6445700.390000022</v>
          </cell>
          <cell r="D16">
            <v>505441.34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6951141.7300000265</v>
          </cell>
        </row>
        <row r="17">
          <cell r="A17" t="str">
            <v>E342</v>
          </cell>
          <cell r="B17" t="str">
            <v>Fuel Holders</v>
          </cell>
          <cell r="C17">
            <v>4276087.6499999939</v>
          </cell>
          <cell r="D17">
            <v>323736.17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4599823.8199999928</v>
          </cell>
        </row>
        <row r="18">
          <cell r="A18" t="str">
            <v>E344</v>
          </cell>
          <cell r="B18" t="str">
            <v>Generators</v>
          </cell>
          <cell r="C18">
            <v>41981939.580000117</v>
          </cell>
          <cell r="D18">
            <v>2976875.58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44958815.160000175</v>
          </cell>
        </row>
        <row r="19">
          <cell r="A19" t="str">
            <v>E345</v>
          </cell>
          <cell r="B19" t="str">
            <v>Accessory Electric Equip</v>
          </cell>
          <cell r="C19">
            <v>464586.99999999907</v>
          </cell>
          <cell r="D19">
            <v>53386.11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517973.10999999882</v>
          </cell>
        </row>
        <row r="21">
          <cell r="A21" t="str">
            <v>TRANSMISSION PLANT</v>
          </cell>
        </row>
        <row r="22">
          <cell r="A22" t="str">
            <v>E352</v>
          </cell>
          <cell r="B22" t="str">
            <v>Structures &amp; Improvements</v>
          </cell>
          <cell r="C22">
            <v>-1575.5600000000545</v>
          </cell>
          <cell r="D22">
            <v>3391.27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1815.7099999999459</v>
          </cell>
        </row>
        <row r="23">
          <cell r="A23" t="str">
            <v>E353</v>
          </cell>
          <cell r="B23" t="str">
            <v>Station Equipment</v>
          </cell>
          <cell r="C23">
            <v>26116803.490000043</v>
          </cell>
          <cell r="D23">
            <v>1209286.94</v>
          </cell>
          <cell r="E23">
            <v>0</v>
          </cell>
          <cell r="F23">
            <v>-148743.31</v>
          </cell>
          <cell r="G23">
            <v>-21615.21</v>
          </cell>
          <cell r="H23">
            <v>-319568.24</v>
          </cell>
          <cell r="I23">
            <v>26836163.670000035</v>
          </cell>
        </row>
        <row r="24">
          <cell r="A24" t="str">
            <v>E355</v>
          </cell>
          <cell r="B24" t="str">
            <v>Poles &amp; Fixtures</v>
          </cell>
          <cell r="C24">
            <v>14119516.570000004</v>
          </cell>
          <cell r="D24">
            <v>525280.87</v>
          </cell>
          <cell r="E24">
            <v>0</v>
          </cell>
          <cell r="F24">
            <v>-1556.27</v>
          </cell>
          <cell r="G24">
            <v>-8133.47</v>
          </cell>
          <cell r="H24">
            <v>0</v>
          </cell>
          <cell r="I24">
            <v>14635107.700000005</v>
          </cell>
        </row>
        <row r="25">
          <cell r="A25" t="str">
            <v>E356</v>
          </cell>
          <cell r="B25" t="str">
            <v>Overhead Conduct/Devices</v>
          </cell>
          <cell r="C25">
            <v>7107611.0700000124</v>
          </cell>
          <cell r="D25">
            <v>231955.4</v>
          </cell>
          <cell r="E25">
            <v>0</v>
          </cell>
          <cell r="F25">
            <v>-738.98</v>
          </cell>
          <cell r="G25">
            <v>-4381.8900000000003</v>
          </cell>
          <cell r="H25">
            <v>0</v>
          </cell>
          <cell r="I25">
            <v>7334445.6000000108</v>
          </cell>
        </row>
        <row r="26">
          <cell r="A26" t="str">
            <v>E357</v>
          </cell>
          <cell r="B26" t="str">
            <v>Underground Conduit</v>
          </cell>
          <cell r="C26">
            <v>176801.98</v>
          </cell>
          <cell r="D26">
            <v>3743.99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180545.97</v>
          </cell>
        </row>
        <row r="27">
          <cell r="A27" t="str">
            <v>E358</v>
          </cell>
          <cell r="B27" t="str">
            <v>Underground Conduct/Dev</v>
          </cell>
          <cell r="C27">
            <v>167213.29999999999</v>
          </cell>
          <cell r="D27">
            <v>11492.46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178705.76</v>
          </cell>
        </row>
        <row r="29">
          <cell r="A29" t="str">
            <v>DISTRIBUTION PLANT</v>
          </cell>
        </row>
        <row r="30">
          <cell r="A30" t="str">
            <v>E361</v>
          </cell>
          <cell r="B30" t="str">
            <v>Structures &amp; Improvements</v>
          </cell>
          <cell r="C30">
            <v>-278057.88000000478</v>
          </cell>
          <cell r="D30">
            <v>29.14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-278028.74000000558</v>
          </cell>
        </row>
        <row r="31">
          <cell r="A31" t="str">
            <v>E362</v>
          </cell>
          <cell r="B31" t="str">
            <v>Station Equipment</v>
          </cell>
          <cell r="C31">
            <v>18994484.379999775</v>
          </cell>
          <cell r="D31">
            <v>746545.86</v>
          </cell>
          <cell r="E31">
            <v>0</v>
          </cell>
          <cell r="F31">
            <v>-159095.59</v>
          </cell>
          <cell r="G31">
            <v>-15613.23</v>
          </cell>
          <cell r="H31">
            <v>319568.24</v>
          </cell>
          <cell r="I31">
            <v>19885889.659999754</v>
          </cell>
        </row>
        <row r="32">
          <cell r="A32" t="str">
            <v>E364</v>
          </cell>
          <cell r="B32" t="str">
            <v>Poles, Towers &amp; Fixtures</v>
          </cell>
          <cell r="C32">
            <v>20748760.249999989</v>
          </cell>
          <cell r="D32">
            <v>1427136.13</v>
          </cell>
          <cell r="E32">
            <v>0</v>
          </cell>
          <cell r="F32">
            <v>-73153.52</v>
          </cell>
          <cell r="G32">
            <v>-132328.46</v>
          </cell>
          <cell r="H32">
            <v>0</v>
          </cell>
          <cell r="I32">
            <v>21970414.39999998</v>
          </cell>
        </row>
        <row r="33">
          <cell r="A33" t="str">
            <v>E365</v>
          </cell>
          <cell r="B33" t="str">
            <v>Overhead Conduct/Devices</v>
          </cell>
          <cell r="C33">
            <v>19051436.830000039</v>
          </cell>
          <cell r="D33">
            <v>747965.99</v>
          </cell>
          <cell r="E33">
            <v>0</v>
          </cell>
          <cell r="F33">
            <v>-44383.39</v>
          </cell>
          <cell r="G33">
            <v>69515.63</v>
          </cell>
          <cell r="H33">
            <v>0</v>
          </cell>
          <cell r="I33">
            <v>19824535.06000004</v>
          </cell>
        </row>
        <row r="34">
          <cell r="A34" t="str">
            <v>E366</v>
          </cell>
          <cell r="B34" t="str">
            <v>Underground Conduit</v>
          </cell>
          <cell r="C34">
            <v>7370872.2199999979</v>
          </cell>
          <cell r="D34">
            <v>444850.86</v>
          </cell>
          <cell r="E34">
            <v>0</v>
          </cell>
          <cell r="F34">
            <v>-9507.89</v>
          </cell>
          <cell r="G34">
            <v>-2909.6</v>
          </cell>
          <cell r="H34">
            <v>0</v>
          </cell>
          <cell r="I34">
            <v>7803305.5899999961</v>
          </cell>
        </row>
        <row r="35">
          <cell r="A35" t="str">
            <v>E367</v>
          </cell>
          <cell r="B35" t="str">
            <v>Underground Conduct/Dev</v>
          </cell>
          <cell r="C35">
            <v>18456048.660000075</v>
          </cell>
          <cell r="D35">
            <v>1356016.38</v>
          </cell>
          <cell r="E35">
            <v>0</v>
          </cell>
          <cell r="F35">
            <v>-130557.9</v>
          </cell>
          <cell r="G35">
            <v>-37340.29</v>
          </cell>
          <cell r="H35">
            <v>0</v>
          </cell>
          <cell r="I35">
            <v>19644166.850000083</v>
          </cell>
        </row>
        <row r="36">
          <cell r="A36" t="str">
            <v>E368</v>
          </cell>
          <cell r="B36" t="str">
            <v>Line Transformers</v>
          </cell>
          <cell r="C36">
            <v>25043696.390000001</v>
          </cell>
          <cell r="D36">
            <v>1386288.57</v>
          </cell>
          <cell r="E36">
            <v>0</v>
          </cell>
          <cell r="F36">
            <v>-76580.05</v>
          </cell>
          <cell r="G36">
            <v>31535.52</v>
          </cell>
          <cell r="H36">
            <v>0</v>
          </cell>
          <cell r="I36">
            <v>26384940.43</v>
          </cell>
        </row>
        <row r="37">
          <cell r="A37" t="str">
            <v>E369</v>
          </cell>
          <cell r="B37" t="str">
            <v>Services</v>
          </cell>
          <cell r="C37">
            <v>10256479.640000015</v>
          </cell>
          <cell r="D37">
            <v>609557.72</v>
          </cell>
          <cell r="E37">
            <v>0</v>
          </cell>
          <cell r="F37">
            <v>-67269.86</v>
          </cell>
          <cell r="G37">
            <v>-10335.11</v>
          </cell>
          <cell r="H37">
            <v>0</v>
          </cell>
          <cell r="I37">
            <v>10788432.390000025</v>
          </cell>
        </row>
        <row r="38">
          <cell r="A38" t="str">
            <v>E370</v>
          </cell>
          <cell r="B38" t="str">
            <v>Meters</v>
          </cell>
          <cell r="C38">
            <v>7666787.9599999795</v>
          </cell>
          <cell r="D38">
            <v>366186.31</v>
          </cell>
          <cell r="E38">
            <v>0</v>
          </cell>
          <cell r="F38">
            <v>-16698.849999999999</v>
          </cell>
          <cell r="G38">
            <v>4021.01</v>
          </cell>
          <cell r="H38">
            <v>0</v>
          </cell>
          <cell r="I38">
            <v>8020296.4299999783</v>
          </cell>
        </row>
        <row r="39">
          <cell r="A39" t="str">
            <v>E373</v>
          </cell>
          <cell r="B39" t="str">
            <v>Street Light &amp; Signals</v>
          </cell>
          <cell r="C39">
            <v>7367960.8200000115</v>
          </cell>
          <cell r="D39">
            <v>717923.33</v>
          </cell>
          <cell r="E39">
            <v>0</v>
          </cell>
          <cell r="F39">
            <v>-43159.82</v>
          </cell>
          <cell r="G39">
            <v>-38386.82</v>
          </cell>
          <cell r="H39">
            <v>0</v>
          </cell>
          <cell r="I39">
            <v>8004337.51000001</v>
          </cell>
        </row>
        <row r="41">
          <cell r="A41" t="str">
            <v>GENERAL PLANT</v>
          </cell>
        </row>
        <row r="42">
          <cell r="A42" t="str">
            <v>E390</v>
          </cell>
          <cell r="B42" t="str">
            <v>Structures &amp; Improvements</v>
          </cell>
          <cell r="C42">
            <v>4392545.2699999893</v>
          </cell>
          <cell r="D42">
            <v>365307.19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4757852.459999986</v>
          </cell>
        </row>
        <row r="43">
          <cell r="A43" t="str">
            <v>E391</v>
          </cell>
          <cell r="B43" t="str">
            <v>Office Furniture &amp; Equip</v>
          </cell>
          <cell r="C43">
            <v>1503650.6500000078</v>
          </cell>
          <cell r="D43">
            <v>127540.07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1631190.7200000086</v>
          </cell>
        </row>
        <row r="44">
          <cell r="A44" t="str">
            <v>E392</v>
          </cell>
          <cell r="B44" t="str">
            <v>Transportation Equip</v>
          </cell>
          <cell r="C44">
            <v>14152429.670000017</v>
          </cell>
          <cell r="D44">
            <v>0</v>
          </cell>
          <cell r="E44">
            <v>1014636.44</v>
          </cell>
          <cell r="F44">
            <v>-159194.37</v>
          </cell>
          <cell r="G44">
            <v>0</v>
          </cell>
          <cell r="H44">
            <v>0</v>
          </cell>
          <cell r="I44">
            <v>15007871.740000013</v>
          </cell>
        </row>
        <row r="45">
          <cell r="A45" t="str">
            <v>E393</v>
          </cell>
          <cell r="B45" t="str">
            <v>Stores Equipment</v>
          </cell>
          <cell r="C45">
            <v>135403.49000000156</v>
          </cell>
          <cell r="D45">
            <v>12011.11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147414.60000000166</v>
          </cell>
        </row>
        <row r="46">
          <cell r="A46" t="str">
            <v>E394</v>
          </cell>
          <cell r="B46" t="str">
            <v>Tools, Shop &amp; Garage Eq</v>
          </cell>
          <cell r="C46">
            <v>315614.58000000194</v>
          </cell>
          <cell r="D46">
            <v>51623.64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367238.22</v>
          </cell>
        </row>
        <row r="47">
          <cell r="A47" t="str">
            <v>E395</v>
          </cell>
          <cell r="B47" t="str">
            <v>Laboratory Equipment</v>
          </cell>
          <cell r="C47">
            <v>260067.83</v>
          </cell>
          <cell r="D47">
            <v>26413.08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286480.90999999997</v>
          </cell>
        </row>
        <row r="48">
          <cell r="A48" t="str">
            <v>E397</v>
          </cell>
          <cell r="B48" t="str">
            <v>Communication Equipment</v>
          </cell>
          <cell r="C48">
            <v>143029.42000000001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143029.42000000001</v>
          </cell>
        </row>
        <row r="51">
          <cell r="A51" t="str">
            <v>Total Electric</v>
          </cell>
          <cell r="C51">
            <v>419199021.88999927</v>
          </cell>
          <cell r="D51">
            <v>40772929.269999996</v>
          </cell>
          <cell r="E51">
            <v>1014636.44</v>
          </cell>
          <cell r="F51">
            <v>-1377836.67</v>
          </cell>
          <cell r="G51">
            <v>-328735.5</v>
          </cell>
          <cell r="H51">
            <v>0</v>
          </cell>
          <cell r="I51">
            <v>459280015.42999935</v>
          </cell>
        </row>
        <row r="53">
          <cell r="A53" t="str">
            <v>Form 438B</v>
          </cell>
          <cell r="B53" t="str">
            <v>City Utilities of Springfield</v>
          </cell>
          <cell r="L53" t="str">
            <v>For Year Ended</v>
          </cell>
        </row>
        <row r="54">
          <cell r="B54" t="str">
            <v>Accumulated Depreciation, Gas</v>
          </cell>
          <cell r="L54" t="str">
            <v>September, 2012</v>
          </cell>
        </row>
        <row r="55">
          <cell r="B55"/>
        </row>
        <row r="57">
          <cell r="C57" t="str">
            <v>Beginning</v>
          </cell>
          <cell r="E57" t="str">
            <v>Vehicle</v>
          </cell>
          <cell r="I57" t="str">
            <v>Ending</v>
          </cell>
        </row>
        <row r="58">
          <cell r="C58" t="str">
            <v>Balance</v>
          </cell>
          <cell r="D58" t="str">
            <v>Depreciation</v>
          </cell>
          <cell r="E58" t="str">
            <v>Depreciation</v>
          </cell>
          <cell r="F58" t="str">
            <v>Retirements</v>
          </cell>
          <cell r="G58" t="str">
            <v>Gains (Losses)</v>
          </cell>
          <cell r="H58" t="str">
            <v>Transfers</v>
          </cell>
          <cell r="I58" t="str">
            <v>Balance</v>
          </cell>
          <cell r="J58" t="str">
            <v>Notes</v>
          </cell>
        </row>
        <row r="60">
          <cell r="A60" t="str">
            <v>TRANSMISSION PLANT</v>
          </cell>
        </row>
        <row r="61">
          <cell r="A61" t="str">
            <v>G361</v>
          </cell>
          <cell r="B61" t="str">
            <v>Structures and Improvements</v>
          </cell>
          <cell r="C61">
            <v>243881.03</v>
          </cell>
          <cell r="D61">
            <v>66513.009999999995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310394.03999999998</v>
          </cell>
        </row>
        <row r="62">
          <cell r="A62" t="str">
            <v>G362</v>
          </cell>
          <cell r="B62" t="str">
            <v>Gas Holders</v>
          </cell>
          <cell r="C62">
            <v>214218.8</v>
          </cell>
          <cell r="D62">
            <v>58423.31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272642.11</v>
          </cell>
        </row>
        <row r="63">
          <cell r="A63" t="str">
            <v>G363</v>
          </cell>
          <cell r="B63" t="str">
            <v>Other Equipment</v>
          </cell>
          <cell r="C63">
            <v>336124.62</v>
          </cell>
          <cell r="D63">
            <v>91670.35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427794.97</v>
          </cell>
        </row>
        <row r="64">
          <cell r="A64" t="str">
            <v>G367</v>
          </cell>
          <cell r="B64" t="str">
            <v>Mains</v>
          </cell>
          <cell r="C64">
            <v>5316178.3899999997</v>
          </cell>
          <cell r="D64">
            <v>511819.53</v>
          </cell>
          <cell r="E64">
            <v>0</v>
          </cell>
          <cell r="F64">
            <v>-10097.33</v>
          </cell>
          <cell r="G64">
            <v>-41496.83</v>
          </cell>
          <cell r="H64">
            <v>0</v>
          </cell>
          <cell r="I64">
            <v>5776403.7599999951</v>
          </cell>
        </row>
        <row r="65">
          <cell r="A65" t="str">
            <v>G369</v>
          </cell>
          <cell r="B65" t="str">
            <v>Meas &amp; Reg Equip</v>
          </cell>
          <cell r="C65">
            <v>1904688.59</v>
          </cell>
          <cell r="D65">
            <v>198170.9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2102859.4900000002</v>
          </cell>
        </row>
        <row r="67">
          <cell r="A67" t="str">
            <v>DISTRIBUTION PLANT</v>
          </cell>
        </row>
        <row r="68">
          <cell r="A68" t="str">
            <v>G375</v>
          </cell>
          <cell r="B68" t="str">
            <v>Structures &amp; Improvements</v>
          </cell>
          <cell r="C68">
            <v>-25140.51</v>
          </cell>
          <cell r="D68">
            <v>3668.87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-21471.64</v>
          </cell>
        </row>
        <row r="69">
          <cell r="A69" t="str">
            <v>G376</v>
          </cell>
          <cell r="B69" t="str">
            <v>Mains</v>
          </cell>
          <cell r="C69">
            <v>38287033.700000003</v>
          </cell>
          <cell r="D69">
            <v>2283874.7999999998</v>
          </cell>
          <cell r="E69">
            <v>0</v>
          </cell>
          <cell r="F69">
            <v>-260995.58</v>
          </cell>
          <cell r="G69">
            <v>-256119.58</v>
          </cell>
          <cell r="H69">
            <v>0</v>
          </cell>
          <cell r="I69">
            <v>40053793.340000011</v>
          </cell>
        </row>
        <row r="70">
          <cell r="A70" t="str">
            <v>G378</v>
          </cell>
          <cell r="B70" t="str">
            <v>Meas &amp; Reg Equip-General</v>
          </cell>
          <cell r="C70">
            <v>2479258.9199999864</v>
          </cell>
          <cell r="D70">
            <v>157709.78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2636968.6999999867</v>
          </cell>
        </row>
        <row r="71">
          <cell r="A71" t="str">
            <v>G379</v>
          </cell>
          <cell r="B71" t="str">
            <v>Meas &amp; Reg Equip-City Gt</v>
          </cell>
          <cell r="C71">
            <v>18727.119999999806</v>
          </cell>
          <cell r="D71">
            <v>21492.93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40220.049999999741</v>
          </cell>
        </row>
        <row r="72">
          <cell r="A72" t="str">
            <v>G380</v>
          </cell>
          <cell r="B72" t="str">
            <v>Services</v>
          </cell>
          <cell r="C72">
            <v>14579499.920000028</v>
          </cell>
          <cell r="D72">
            <v>851385.6</v>
          </cell>
          <cell r="E72">
            <v>0</v>
          </cell>
          <cell r="F72">
            <v>-288285.68</v>
          </cell>
          <cell r="G72">
            <v>-278780.24</v>
          </cell>
          <cell r="H72">
            <v>0</v>
          </cell>
          <cell r="I72">
            <v>14863819.600000016</v>
          </cell>
        </row>
        <row r="73">
          <cell r="A73" t="str">
            <v>G381</v>
          </cell>
          <cell r="B73" t="str">
            <v>Meters</v>
          </cell>
          <cell r="C73">
            <v>4606882.670000039</v>
          </cell>
          <cell r="D73">
            <v>266704.87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4873587.5400000429</v>
          </cell>
        </row>
        <row r="74">
          <cell r="A74" t="str">
            <v>G382</v>
          </cell>
          <cell r="B74" t="str">
            <v>Meter Installations</v>
          </cell>
          <cell r="C74">
            <v>720597.66000000201</v>
          </cell>
          <cell r="D74">
            <v>139958.42000000001</v>
          </cell>
          <cell r="E74">
            <v>0</v>
          </cell>
          <cell r="F74">
            <v>-499.77</v>
          </cell>
          <cell r="G74">
            <v>55.84</v>
          </cell>
          <cell r="H74">
            <v>0</v>
          </cell>
          <cell r="I74">
            <v>860112.15000000258</v>
          </cell>
        </row>
        <row r="75">
          <cell r="A75" t="str">
            <v>G383</v>
          </cell>
          <cell r="B75" t="str">
            <v>House Regulators</v>
          </cell>
          <cell r="C75">
            <v>1929540.32</v>
          </cell>
          <cell r="D75">
            <v>96403.69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2025944.01</v>
          </cell>
        </row>
        <row r="77">
          <cell r="A77" t="str">
            <v>GENERAL PLANT</v>
          </cell>
        </row>
        <row r="78">
          <cell r="A78" t="str">
            <v>G390</v>
          </cell>
          <cell r="B78" t="str">
            <v>Structures &amp; Improvements</v>
          </cell>
          <cell r="C78">
            <v>53425.9</v>
          </cell>
          <cell r="D78">
            <v>6746.27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60172.17</v>
          </cell>
        </row>
        <row r="79">
          <cell r="A79" t="str">
            <v>G391</v>
          </cell>
          <cell r="B79" t="str">
            <v>Office Furniture &amp; Equip</v>
          </cell>
          <cell r="C79">
            <v>-16704.88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-16704.88</v>
          </cell>
        </row>
        <row r="80">
          <cell r="A80" t="str">
            <v>G392</v>
          </cell>
          <cell r="B80" t="str">
            <v>Transportation Equip</v>
          </cell>
          <cell r="C80">
            <v>3997160.0100000054</v>
          </cell>
          <cell r="D80">
            <v>0</v>
          </cell>
          <cell r="E80">
            <v>222775.08</v>
          </cell>
          <cell r="F80">
            <v>-13055.63</v>
          </cell>
          <cell r="G80">
            <v>0</v>
          </cell>
          <cell r="H80">
            <v>34922.49</v>
          </cell>
          <cell r="I80">
            <v>4241801.95</v>
          </cell>
        </row>
        <row r="81">
          <cell r="A81" t="str">
            <v>G393</v>
          </cell>
          <cell r="B81" t="str">
            <v>Stores Equipment</v>
          </cell>
          <cell r="C81">
            <v>4951.6500000000051</v>
          </cell>
          <cell r="D81">
            <v>436.03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5387.6800000000076</v>
          </cell>
        </row>
        <row r="82">
          <cell r="A82" t="str">
            <v>G394</v>
          </cell>
          <cell r="B82" t="str">
            <v>Tools, Shop &amp; Garage Eq</v>
          </cell>
          <cell r="C82">
            <v>302.04999999999563</v>
          </cell>
          <cell r="D82">
            <v>21367.29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21669.340000000157</v>
          </cell>
        </row>
        <row r="83">
          <cell r="A83" t="str">
            <v>G395</v>
          </cell>
          <cell r="B83" t="str">
            <v>Laboratory Equipment</v>
          </cell>
          <cell r="C83">
            <v>-1869.3499999998639</v>
          </cell>
          <cell r="D83">
            <v>6628.02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4758.6700000001401</v>
          </cell>
        </row>
        <row r="85">
          <cell r="A85" t="str">
            <v>TOTAL NATURAL GAS</v>
          </cell>
          <cell r="C85">
            <v>74648756.610000089</v>
          </cell>
          <cell r="D85">
            <v>4782973.67</v>
          </cell>
          <cell r="E85">
            <v>222775.08</v>
          </cell>
          <cell r="F85">
            <v>-572933.99</v>
          </cell>
          <cell r="G85">
            <v>-576340.81000000006</v>
          </cell>
          <cell r="H85">
            <v>34922.49</v>
          </cell>
          <cell r="I85">
            <v>78540153.050000086</v>
          </cell>
        </row>
        <row r="87">
          <cell r="A87" t="str">
            <v>Form 439B</v>
          </cell>
          <cell r="B87" t="str">
            <v>City Utilities of Springfield</v>
          </cell>
          <cell r="L87" t="str">
            <v>For Year Ended</v>
          </cell>
        </row>
        <row r="88">
          <cell r="B88" t="str">
            <v>Accumulated Depreciation, Water</v>
          </cell>
          <cell r="L88" t="str">
            <v>September, 2012</v>
          </cell>
        </row>
        <row r="89">
          <cell r="B89"/>
        </row>
        <row r="91">
          <cell r="C91" t="str">
            <v>Beginning</v>
          </cell>
          <cell r="E91" t="str">
            <v>Vehicle</v>
          </cell>
          <cell r="I91" t="str">
            <v>Ending</v>
          </cell>
        </row>
        <row r="92">
          <cell r="C92" t="str">
            <v>Balance</v>
          </cell>
          <cell r="D92" t="str">
            <v>Depreciation</v>
          </cell>
          <cell r="E92" t="str">
            <v>Depreciation</v>
          </cell>
          <cell r="F92" t="str">
            <v>Retirements</v>
          </cell>
          <cell r="G92" t="str">
            <v>Gains (Losses)</v>
          </cell>
          <cell r="H92" t="str">
            <v>Transfers</v>
          </cell>
          <cell r="I92" t="str">
            <v>Balance</v>
          </cell>
          <cell r="J92" t="str">
            <v>Notes</v>
          </cell>
        </row>
        <row r="94">
          <cell r="A94" t="str">
            <v>SOURCE OF SUPPLY PLANT</v>
          </cell>
        </row>
        <row r="95">
          <cell r="A95" t="str">
            <v>W312</v>
          </cell>
          <cell r="B95" t="str">
            <v>Collect/Impound Reservoirs</v>
          </cell>
          <cell r="C95">
            <v>4549323.9000000106</v>
          </cell>
          <cell r="D95">
            <v>146783.23000000001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4696107.130000012</v>
          </cell>
        </row>
        <row r="96">
          <cell r="A96" t="str">
            <v>W313</v>
          </cell>
          <cell r="B96" t="str">
            <v>Lakes, Rivers &amp; Intakes</v>
          </cell>
          <cell r="C96">
            <v>2843914.8599999831</v>
          </cell>
          <cell r="D96">
            <v>288461.09000000003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3132375.949999982</v>
          </cell>
        </row>
        <row r="97">
          <cell r="A97" t="str">
            <v>W314</v>
          </cell>
          <cell r="B97" t="str">
            <v>Wells &amp; Springs</v>
          </cell>
          <cell r="C97">
            <v>362870.52000000211</v>
          </cell>
          <cell r="D97">
            <v>17392.54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380263.06000000238</v>
          </cell>
        </row>
        <row r="98">
          <cell r="A98" t="str">
            <v>W316</v>
          </cell>
          <cell r="B98" t="str">
            <v>Supply Mains</v>
          </cell>
          <cell r="C98">
            <v>5896249.3699999852</v>
          </cell>
          <cell r="D98">
            <v>528600.05000000005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6424849.4199999804</v>
          </cell>
        </row>
        <row r="100">
          <cell r="A100" t="str">
            <v>PUMPING PLANT</v>
          </cell>
        </row>
        <row r="101">
          <cell r="A101" t="str">
            <v>W321</v>
          </cell>
          <cell r="B101" t="str">
            <v>Structures &amp; Improvements</v>
          </cell>
          <cell r="C101">
            <v>653944.18000000005</v>
          </cell>
          <cell r="D101">
            <v>31465.41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685409.59</v>
          </cell>
        </row>
        <row r="102">
          <cell r="A102" t="str">
            <v>W325</v>
          </cell>
          <cell r="B102" t="str">
            <v>Electric Pumping Equip</v>
          </cell>
          <cell r="C102">
            <v>5262031.3999999827</v>
          </cell>
          <cell r="D102">
            <v>408075.63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5670107.0299999816</v>
          </cell>
        </row>
        <row r="103">
          <cell r="A103" t="str">
            <v>W326</v>
          </cell>
          <cell r="B103" t="str">
            <v>Diesel Pumping Equip</v>
          </cell>
          <cell r="C103">
            <v>104483.63</v>
          </cell>
          <cell r="D103">
            <v>11854.1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116337.73</v>
          </cell>
        </row>
        <row r="105">
          <cell r="A105" t="str">
            <v>WATER TREATMENT PLANT</v>
          </cell>
        </row>
        <row r="106">
          <cell r="A106" t="str">
            <v>W331</v>
          </cell>
          <cell r="B106" t="str">
            <v>Structures &amp; Improvements</v>
          </cell>
          <cell r="C106">
            <v>1539608.21</v>
          </cell>
          <cell r="D106">
            <v>131717.19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1671325.4</v>
          </cell>
        </row>
        <row r="107">
          <cell r="A107" t="str">
            <v>W332</v>
          </cell>
          <cell r="B107" t="str">
            <v>Water Treatment Equip</v>
          </cell>
          <cell r="C107">
            <v>7520005.8899999904</v>
          </cell>
          <cell r="D107">
            <v>651233.71000000066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8171239.5999999912</v>
          </cell>
        </row>
        <row r="109">
          <cell r="A109" t="str">
            <v>TRANSMISSION &amp; DISTRIBUTION PLANT</v>
          </cell>
        </row>
        <row r="110">
          <cell r="A110" t="str">
            <v>W341</v>
          </cell>
          <cell r="B110" t="str">
            <v>Structures &amp; Improvements</v>
          </cell>
          <cell r="C110">
            <v>2281.41</v>
          </cell>
          <cell r="D110">
            <v>397.05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2678.4600000000059</v>
          </cell>
        </row>
        <row r="111">
          <cell r="A111" t="str">
            <v>W342</v>
          </cell>
          <cell r="B111" t="str">
            <v>Dist Reservoirs &amp; Standpip</v>
          </cell>
          <cell r="C111">
            <v>738357.2200000016</v>
          </cell>
          <cell r="D111">
            <v>84092.51</v>
          </cell>
          <cell r="E111">
            <v>0</v>
          </cell>
          <cell r="F111">
            <v>-108355.82</v>
          </cell>
          <cell r="G111">
            <v>-80037.899999999994</v>
          </cell>
          <cell r="H111">
            <v>0</v>
          </cell>
          <cell r="I111">
            <v>634056.01000000152</v>
          </cell>
        </row>
        <row r="112">
          <cell r="A112" t="str">
            <v>W343</v>
          </cell>
          <cell r="B112" t="str">
            <v>Trans &amp; Distrib Mains</v>
          </cell>
          <cell r="C112">
            <v>16487604.390000073</v>
          </cell>
          <cell r="D112">
            <v>1022453.14</v>
          </cell>
          <cell r="E112">
            <v>0</v>
          </cell>
          <cell r="F112">
            <v>-40027.410000000003</v>
          </cell>
          <cell r="G112">
            <v>-102559.66</v>
          </cell>
          <cell r="H112">
            <v>0</v>
          </cell>
          <cell r="I112">
            <v>17367470.459999926</v>
          </cell>
        </row>
        <row r="113">
          <cell r="A113" t="str">
            <v>W345</v>
          </cell>
          <cell r="B113" t="str">
            <v>Services</v>
          </cell>
          <cell r="C113">
            <v>17917415.600000095</v>
          </cell>
          <cell r="D113">
            <v>815880.63</v>
          </cell>
          <cell r="E113">
            <v>0</v>
          </cell>
          <cell r="F113">
            <v>-29284.17</v>
          </cell>
          <cell r="G113">
            <v>-21909.77</v>
          </cell>
          <cell r="H113">
            <v>0</v>
          </cell>
          <cell r="I113">
            <v>18682102.290000096</v>
          </cell>
        </row>
        <row r="114">
          <cell r="A114" t="str">
            <v>W346</v>
          </cell>
          <cell r="B114" t="str">
            <v>Meters</v>
          </cell>
          <cell r="C114">
            <v>167877.52999999918</v>
          </cell>
          <cell r="D114">
            <v>88079.7</v>
          </cell>
          <cell r="E114">
            <v>0</v>
          </cell>
          <cell r="F114">
            <v>-180.99</v>
          </cell>
          <cell r="G114">
            <v>428.97</v>
          </cell>
          <cell r="H114">
            <v>0</v>
          </cell>
          <cell r="I114">
            <v>256205.2099999995</v>
          </cell>
        </row>
        <row r="115">
          <cell r="A115" t="str">
            <v>W347</v>
          </cell>
          <cell r="B115" t="str">
            <v>Meter Installations</v>
          </cell>
          <cell r="C115">
            <v>3452659.62</v>
          </cell>
          <cell r="D115">
            <v>213246.83</v>
          </cell>
          <cell r="E115">
            <v>0</v>
          </cell>
          <cell r="F115">
            <v>-3027.28</v>
          </cell>
          <cell r="G115">
            <v>484.6</v>
          </cell>
          <cell r="H115">
            <v>-2.8421709430404007E-14</v>
          </cell>
          <cell r="I115">
            <v>3663363.77</v>
          </cell>
        </row>
        <row r="116">
          <cell r="A116" t="str">
            <v>W348</v>
          </cell>
          <cell r="B116" t="str">
            <v>Hydrants</v>
          </cell>
          <cell r="C116">
            <v>2663520.7500000135</v>
          </cell>
          <cell r="D116">
            <v>133547.12</v>
          </cell>
          <cell r="E116">
            <v>0</v>
          </cell>
          <cell r="F116">
            <v>-7442.4</v>
          </cell>
          <cell r="G116">
            <v>-3960.76</v>
          </cell>
          <cell r="H116">
            <v>0</v>
          </cell>
          <cell r="I116">
            <v>2785664.7100000125</v>
          </cell>
        </row>
        <row r="118">
          <cell r="A118" t="str">
            <v>GENERAL PLANT</v>
          </cell>
        </row>
        <row r="119">
          <cell r="A119" t="str">
            <v>W390</v>
          </cell>
          <cell r="B119" t="str">
            <v>Structures &amp; Improvements</v>
          </cell>
          <cell r="C119">
            <v>140661.01</v>
          </cell>
          <cell r="D119">
            <v>7557.45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148218.46</v>
          </cell>
        </row>
        <row r="120">
          <cell r="A120" t="str">
            <v>W391</v>
          </cell>
          <cell r="B120" t="str">
            <v>Office Furniture &amp; Equip</v>
          </cell>
          <cell r="C120">
            <v>64591.72</v>
          </cell>
          <cell r="D120">
            <v>908.28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65500</v>
          </cell>
        </row>
        <row r="121">
          <cell r="A121" t="str">
            <v>W392</v>
          </cell>
          <cell r="B121" t="str">
            <v>Transportation Equip</v>
          </cell>
          <cell r="C121">
            <v>4115450.8900000108</v>
          </cell>
          <cell r="D121">
            <v>0</v>
          </cell>
          <cell r="E121">
            <v>167363.96</v>
          </cell>
          <cell r="F121">
            <v>-102762.89</v>
          </cell>
          <cell r="G121">
            <v>0</v>
          </cell>
          <cell r="H121">
            <v>-34922.49</v>
          </cell>
          <cell r="I121">
            <v>4145129.4700000109</v>
          </cell>
        </row>
        <row r="122">
          <cell r="A122" t="str">
            <v>W393</v>
          </cell>
          <cell r="B122" t="str">
            <v>Stores Equipment</v>
          </cell>
          <cell r="C122">
            <v>7332.660000000049</v>
          </cell>
          <cell r="D122">
            <v>663.75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7996.4100000000635</v>
          </cell>
        </row>
        <row r="123">
          <cell r="A123" t="str">
            <v>W394</v>
          </cell>
          <cell r="B123" t="str">
            <v>Tools, Shop &amp; Garage Eq</v>
          </cell>
          <cell r="C123">
            <v>157609.07000000155</v>
          </cell>
          <cell r="D123">
            <v>2905.79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160514.86000000147</v>
          </cell>
        </row>
        <row r="124">
          <cell r="A124" t="str">
            <v>W395</v>
          </cell>
          <cell r="B124" t="str">
            <v>Laboratory Equipment</v>
          </cell>
          <cell r="C124">
            <v>390882.51</v>
          </cell>
          <cell r="D124">
            <v>32594.91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423477.41999999911</v>
          </cell>
        </row>
        <row r="125">
          <cell r="A125" t="str">
            <v>W397</v>
          </cell>
          <cell r="B125" t="str">
            <v>Communication Equipment</v>
          </cell>
          <cell r="C125">
            <v>24418.19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24418.19</v>
          </cell>
        </row>
        <row r="126">
          <cell r="A126" t="str">
            <v>W399</v>
          </cell>
          <cell r="B126" t="str">
            <v>Other Tangible Property</v>
          </cell>
          <cell r="C126">
            <v>932.41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932.41</v>
          </cell>
        </row>
        <row r="128">
          <cell r="A128" t="str">
            <v>Total Water</v>
          </cell>
          <cell r="C128">
            <v>75064026.940000147</v>
          </cell>
          <cell r="D128">
            <v>4617910.1100000003</v>
          </cell>
          <cell r="E128">
            <v>167363.96</v>
          </cell>
          <cell r="F128">
            <v>-291080.96000000002</v>
          </cell>
          <cell r="G128">
            <v>-207554.52</v>
          </cell>
          <cell r="H128">
            <v>-34922.49</v>
          </cell>
          <cell r="I128">
            <v>79315743.039999977</v>
          </cell>
        </row>
        <row r="130">
          <cell r="A130" t="str">
            <v>Form 440B</v>
          </cell>
          <cell r="C130" t="str">
            <v>City Utilities of Springfield</v>
          </cell>
        </row>
        <row r="131">
          <cell r="C131" t="str">
            <v>Accumulated Depreciation, Transit</v>
          </cell>
        </row>
        <row r="132">
          <cell r="C132"/>
        </row>
        <row r="134">
          <cell r="C134" t="str">
            <v>Beginning</v>
          </cell>
          <cell r="E134" t="str">
            <v>Vehicle</v>
          </cell>
          <cell r="I134" t="str">
            <v>Ending</v>
          </cell>
        </row>
        <row r="135">
          <cell r="C135" t="str">
            <v>Balance</v>
          </cell>
          <cell r="D135" t="str">
            <v>Depreciation</v>
          </cell>
          <cell r="E135" t="str">
            <v>Depreciation</v>
          </cell>
          <cell r="F135" t="str">
            <v>Retirements</v>
          </cell>
          <cell r="G135" t="str">
            <v>Gains (Losses)</v>
          </cell>
          <cell r="H135" t="str">
            <v>Transfers</v>
          </cell>
          <cell r="I135" t="str">
            <v>Balance</v>
          </cell>
          <cell r="K135" t="str">
            <v>Notes</v>
          </cell>
        </row>
        <row r="137">
          <cell r="A137" t="str">
            <v>TRANSIT PLANT</v>
          </cell>
        </row>
        <row r="138">
          <cell r="A138" t="str">
            <v>T1106</v>
          </cell>
          <cell r="B138" t="str">
            <v>Structures &amp; Improvements</v>
          </cell>
          <cell r="C138">
            <v>338174.08</v>
          </cell>
          <cell r="D138">
            <v>52641.33999999988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390815.4200000015</v>
          </cell>
        </row>
        <row r="139">
          <cell r="A139" t="str">
            <v>T1109</v>
          </cell>
          <cell r="B139" t="str">
            <v>Revenue Passenger Buses</v>
          </cell>
          <cell r="C139">
            <v>2509438.2800000119</v>
          </cell>
          <cell r="D139">
            <v>0</v>
          </cell>
          <cell r="E139">
            <v>188420.84</v>
          </cell>
          <cell r="F139">
            <v>0</v>
          </cell>
          <cell r="G139">
            <v>0</v>
          </cell>
          <cell r="H139">
            <v>0</v>
          </cell>
          <cell r="I139">
            <v>2697859.1200000132</v>
          </cell>
        </row>
        <row r="140">
          <cell r="A140" t="str">
            <v>T1111</v>
          </cell>
          <cell r="B140" t="str">
            <v>Service Cars &amp; Equip</v>
          </cell>
          <cell r="C140">
            <v>39304.67999999992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39304.67999999992</v>
          </cell>
        </row>
        <row r="141">
          <cell r="A141" t="str">
            <v>T1112</v>
          </cell>
          <cell r="B141" t="str">
            <v>Shop &amp; Garage Equip</v>
          </cell>
          <cell r="C141">
            <v>34087.199999999597</v>
          </cell>
          <cell r="D141">
            <v>4532.5499999999947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38619.74999999976</v>
          </cell>
        </row>
        <row r="142">
          <cell r="A142" t="str">
            <v>T1113</v>
          </cell>
          <cell r="B142" t="str">
            <v>Furniture &amp; Office Equip</v>
          </cell>
          <cell r="C142">
            <v>19426.040000000485</v>
          </cell>
          <cell r="D142">
            <v>379.90000000000174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19805.940000000595</v>
          </cell>
        </row>
        <row r="143">
          <cell r="A143" t="str">
            <v>T1114</v>
          </cell>
          <cell r="B143" t="str">
            <v>Misc Equipment</v>
          </cell>
          <cell r="C143">
            <v>-6136.3100000001141</v>
          </cell>
          <cell r="D143">
            <v>1823.06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-4313.2500000000946</v>
          </cell>
        </row>
        <row r="145">
          <cell r="A145" t="str">
            <v>Total Transit</v>
          </cell>
          <cell r="C145">
            <v>2934293.9700000123</v>
          </cell>
          <cell r="D145">
            <v>59376.849999999875</v>
          </cell>
          <cell r="E145">
            <v>188420.84</v>
          </cell>
          <cell r="F145">
            <v>0</v>
          </cell>
          <cell r="G145">
            <v>0</v>
          </cell>
          <cell r="H145">
            <v>0</v>
          </cell>
          <cell r="I145">
            <v>3182091.6600000141</v>
          </cell>
        </row>
        <row r="146">
          <cell r="B146" t="str">
            <v>City Utilities of Springfield</v>
          </cell>
          <cell r="M146" t="str">
            <v>For Year Ended</v>
          </cell>
        </row>
        <row r="147">
          <cell r="B147" t="str">
            <v>Accumulated Depreciation, Common</v>
          </cell>
          <cell r="M147" t="str">
            <v>September, 2012</v>
          </cell>
        </row>
        <row r="148">
          <cell r="B148"/>
        </row>
        <row r="150">
          <cell r="C150" t="str">
            <v>Beginning</v>
          </cell>
          <cell r="E150" t="str">
            <v>Vehicle</v>
          </cell>
          <cell r="I150" t="str">
            <v>Ending</v>
          </cell>
        </row>
        <row r="151">
          <cell r="C151" t="str">
            <v>Balance</v>
          </cell>
          <cell r="D151" t="str">
            <v>Depreciation</v>
          </cell>
          <cell r="E151" t="str">
            <v>Depreciation</v>
          </cell>
          <cell r="F151" t="str">
            <v>Retirements</v>
          </cell>
          <cell r="G151" t="str">
            <v>Gains (Losses)</v>
          </cell>
          <cell r="H151" t="str">
            <v>Transfers</v>
          </cell>
          <cell r="I151" t="str">
            <v>Balance</v>
          </cell>
          <cell r="K151" t="str">
            <v>Notes</v>
          </cell>
        </row>
        <row r="153">
          <cell r="A153" t="str">
            <v>COMMON PLANT</v>
          </cell>
        </row>
        <row r="154">
          <cell r="A154" t="str">
            <v>C371</v>
          </cell>
          <cell r="B154" t="str">
            <v>Structures &amp; Improvements</v>
          </cell>
          <cell r="C154">
            <v>10764359.380000031</v>
          </cell>
          <cell r="D154">
            <v>983325.73</v>
          </cell>
          <cell r="E154">
            <v>0</v>
          </cell>
          <cell r="F154">
            <v>-11984.73</v>
          </cell>
          <cell r="G154">
            <v>0</v>
          </cell>
          <cell r="H154">
            <v>0</v>
          </cell>
          <cell r="I154">
            <v>11735700.380000023</v>
          </cell>
        </row>
        <row r="155">
          <cell r="A155" t="str">
            <v>C372</v>
          </cell>
          <cell r="B155" t="str">
            <v>Office Furniture &amp; Equip</v>
          </cell>
          <cell r="C155">
            <v>13198878.339999994</v>
          </cell>
          <cell r="D155">
            <v>1482693.01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14681571.349999994</v>
          </cell>
        </row>
        <row r="156">
          <cell r="A156" t="str">
            <v>C373</v>
          </cell>
          <cell r="B156" t="str">
            <v>Transportation Equip</v>
          </cell>
          <cell r="C156">
            <v>1854733.88</v>
          </cell>
          <cell r="D156">
            <v>0</v>
          </cell>
          <cell r="E156">
            <v>39952.699999999997</v>
          </cell>
          <cell r="F156">
            <v>0</v>
          </cell>
          <cell r="G156">
            <v>0</v>
          </cell>
          <cell r="H156">
            <v>0</v>
          </cell>
          <cell r="I156">
            <v>1894686.58</v>
          </cell>
        </row>
        <row r="157">
          <cell r="A157" t="str">
            <v>C374</v>
          </cell>
          <cell r="B157" t="str">
            <v>Stores Equipment</v>
          </cell>
          <cell r="C157">
            <v>324311.05</v>
          </cell>
          <cell r="D157">
            <v>1305.44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325616.49</v>
          </cell>
        </row>
        <row r="158">
          <cell r="A158" t="str">
            <v>C377</v>
          </cell>
          <cell r="B158" t="str">
            <v>Tools, Shop &amp; Garage Eq</v>
          </cell>
          <cell r="C158">
            <v>682184.7200000009</v>
          </cell>
          <cell r="D158">
            <v>36739.910000000003</v>
          </cell>
          <cell r="E158">
            <v>0</v>
          </cell>
          <cell r="F158">
            <v>-11153.03</v>
          </cell>
          <cell r="G158">
            <v>0</v>
          </cell>
          <cell r="H158">
            <v>0</v>
          </cell>
          <cell r="I158">
            <v>707771.60000000056</v>
          </cell>
        </row>
        <row r="159">
          <cell r="A159" t="str">
            <v>C378</v>
          </cell>
          <cell r="B159" t="str">
            <v>Communication Equipment</v>
          </cell>
          <cell r="C159">
            <v>-117029.15999999871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-117029.15999999871</v>
          </cell>
        </row>
        <row r="160">
          <cell r="A160" t="str">
            <v>C395</v>
          </cell>
          <cell r="B160" t="str">
            <v>Laboratory Equipment</v>
          </cell>
          <cell r="C160">
            <v>-57328.49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-57328.49</v>
          </cell>
        </row>
        <row r="161">
          <cell r="A161" t="str">
            <v>C399</v>
          </cell>
          <cell r="B161" t="str">
            <v>Other Tangible Property</v>
          </cell>
          <cell r="C161">
            <v>869710.41000000481</v>
          </cell>
          <cell r="D161">
            <v>12199.56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881909.97000000463</v>
          </cell>
        </row>
        <row r="163">
          <cell r="A163" t="str">
            <v>Total Common</v>
          </cell>
          <cell r="C163">
            <v>27519820.130000036</v>
          </cell>
          <cell r="D163">
            <v>2516263.65</v>
          </cell>
          <cell r="E163">
            <v>39952.699999999997</v>
          </cell>
          <cell r="F163">
            <v>-23137.759999999998</v>
          </cell>
          <cell r="G163">
            <v>0</v>
          </cell>
          <cell r="H163">
            <v>0</v>
          </cell>
          <cell r="I163">
            <v>30052898.720000029</v>
          </cell>
        </row>
        <row r="165">
          <cell r="A165" t="str">
            <v>Form 435B</v>
          </cell>
          <cell r="B165" t="str">
            <v>City Utilities of Springfield</v>
          </cell>
          <cell r="M165" t="str">
            <v>For Year Ended</v>
          </cell>
        </row>
        <row r="166">
          <cell r="B166" t="str">
            <v>Accumulated Depreciation, Telecommunications</v>
          </cell>
          <cell r="M166" t="str">
            <v>September, 2012</v>
          </cell>
        </row>
        <row r="167">
          <cell r="B167"/>
        </row>
        <row r="169">
          <cell r="C169" t="str">
            <v>Beginning</v>
          </cell>
          <cell r="E169" t="str">
            <v>Vehicle</v>
          </cell>
          <cell r="I169" t="str">
            <v>Ending</v>
          </cell>
        </row>
        <row r="170">
          <cell r="C170" t="str">
            <v>Balance</v>
          </cell>
          <cell r="D170" t="str">
            <v>Depreciation</v>
          </cell>
          <cell r="E170" t="str">
            <v>Depreciation</v>
          </cell>
          <cell r="F170" t="str">
            <v>Retirements</v>
          </cell>
          <cell r="G170" t="str">
            <v>Gains (Losses)</v>
          </cell>
          <cell r="H170" t="str">
            <v>Transfers</v>
          </cell>
          <cell r="I170" t="str">
            <v>Balance</v>
          </cell>
          <cell r="K170" t="str">
            <v>Notes</v>
          </cell>
        </row>
        <row r="172">
          <cell r="A172" t="str">
            <v>TELECOMMUNICATIONS PLANT</v>
          </cell>
        </row>
        <row r="173">
          <cell r="A173">
            <v>32.211199999999998</v>
          </cell>
          <cell r="B173" t="str">
            <v>Motor Vehicles</v>
          </cell>
          <cell r="C173">
            <v>326832.22000000079</v>
          </cell>
          <cell r="D173">
            <v>0</v>
          </cell>
          <cell r="E173">
            <v>23163.58</v>
          </cell>
          <cell r="F173">
            <v>0</v>
          </cell>
          <cell r="G173">
            <v>0</v>
          </cell>
          <cell r="H173">
            <v>0</v>
          </cell>
          <cell r="I173">
            <v>349995.80000000139</v>
          </cell>
        </row>
        <row r="174">
          <cell r="A174">
            <v>32.211599999999997</v>
          </cell>
          <cell r="B174" t="str">
            <v>Other Work Equipment</v>
          </cell>
          <cell r="C174">
            <v>55546.090000000338</v>
          </cell>
          <cell r="D174">
            <v>17099.419999999998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72645.510000000315</v>
          </cell>
        </row>
        <row r="175">
          <cell r="A175">
            <v>32.2121</v>
          </cell>
          <cell r="B175" t="str">
            <v>Buildings</v>
          </cell>
          <cell r="C175">
            <v>605788.84000000334</v>
          </cell>
          <cell r="D175">
            <v>79638.820000000109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685427.66000000411</v>
          </cell>
        </row>
        <row r="176">
          <cell r="A176">
            <v>32.212200000000003</v>
          </cell>
          <cell r="B176" t="str">
            <v>Furniture</v>
          </cell>
          <cell r="C176">
            <v>50993.65</v>
          </cell>
          <cell r="D176">
            <v>6809.29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57802.94</v>
          </cell>
        </row>
        <row r="177">
          <cell r="A177">
            <v>32.212299999999999</v>
          </cell>
          <cell r="B177" t="str">
            <v>Office Equipment</v>
          </cell>
          <cell r="C177">
            <v>150402.25</v>
          </cell>
          <cell r="D177">
            <v>23446.34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173848.59</v>
          </cell>
        </row>
        <row r="178">
          <cell r="A178">
            <v>32.212400000000002</v>
          </cell>
          <cell r="B178" t="str">
            <v>General Purpose Computers</v>
          </cell>
          <cell r="C178">
            <v>142899.56000000061</v>
          </cell>
          <cell r="D178">
            <v>11712.12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154611.68000000069</v>
          </cell>
        </row>
        <row r="179">
          <cell r="A179">
            <v>32.222999999999999</v>
          </cell>
          <cell r="B179" t="str">
            <v>Central Office-Transmission</v>
          </cell>
          <cell r="C179">
            <v>11590343.580000041</v>
          </cell>
          <cell r="D179">
            <v>1558953.71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13149297.290000098</v>
          </cell>
        </row>
        <row r="180">
          <cell r="A180">
            <v>32.231000000000002</v>
          </cell>
          <cell r="B180" t="str">
            <v>Information Origination/Termination</v>
          </cell>
          <cell r="C180">
            <v>2852023.4399999934</v>
          </cell>
          <cell r="D180">
            <v>626261.25000000058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3478284.6899999925</v>
          </cell>
        </row>
        <row r="181">
          <cell r="A181">
            <v>32.241</v>
          </cell>
          <cell r="B181" t="str">
            <v>Cable and Wire Facilities</v>
          </cell>
          <cell r="C181">
            <v>8495082.9099999573</v>
          </cell>
          <cell r="D181">
            <v>1045853.41</v>
          </cell>
          <cell r="E181">
            <v>0</v>
          </cell>
          <cell r="F181">
            <v>-26536.94</v>
          </cell>
          <cell r="G181">
            <v>-2568.8200000000002</v>
          </cell>
          <cell r="H181">
            <v>0</v>
          </cell>
          <cell r="I181">
            <v>9511830.5599999446</v>
          </cell>
        </row>
        <row r="183">
          <cell r="A183" t="str">
            <v>Total Telecommunications</v>
          </cell>
          <cell r="C183">
            <v>24269912.539999999</v>
          </cell>
          <cell r="D183">
            <v>3369774.36</v>
          </cell>
          <cell r="E183">
            <v>23163.58</v>
          </cell>
          <cell r="F183">
            <v>-26536.94</v>
          </cell>
          <cell r="G183">
            <v>-2568.8200000000002</v>
          </cell>
          <cell r="H183">
            <v>0</v>
          </cell>
          <cell r="I183">
            <v>27633744.720000044</v>
          </cell>
        </row>
        <row r="184">
          <cell r="A184" t="str">
            <v>Form 435B</v>
          </cell>
          <cell r="B184" t="str">
            <v>City Utilities of Springfield</v>
          </cell>
          <cell r="N184" t="str">
            <v>For Year Ended</v>
          </cell>
        </row>
        <row r="185">
          <cell r="B185" t="str">
            <v>Accumulated Depreciation, Customer Service</v>
          </cell>
          <cell r="N185" t="str">
            <v>September, 2012</v>
          </cell>
        </row>
        <row r="186">
          <cell r="B186"/>
        </row>
        <row r="188">
          <cell r="C188" t="str">
            <v>Beginning</v>
          </cell>
          <cell r="E188" t="str">
            <v>Vehicle</v>
          </cell>
          <cell r="I188" t="str">
            <v>Ending</v>
          </cell>
        </row>
        <row r="189">
          <cell r="C189" t="str">
            <v>Balance</v>
          </cell>
          <cell r="D189" t="str">
            <v>Depreciation</v>
          </cell>
          <cell r="E189" t="str">
            <v>Depreciation</v>
          </cell>
          <cell r="F189" t="str">
            <v>Retirements</v>
          </cell>
          <cell r="G189" t="str">
            <v>Gains (Losses)</v>
          </cell>
          <cell r="H189" t="str">
            <v>Transfers</v>
          </cell>
          <cell r="I189" t="str">
            <v>Balance</v>
          </cell>
          <cell r="K189" t="str">
            <v>Notes</v>
          </cell>
        </row>
        <row r="191">
          <cell r="A191" t="str">
            <v>CUSTOMER SERVICE PLANT</v>
          </cell>
        </row>
        <row r="192">
          <cell r="A192" t="str">
            <v>CS372</v>
          </cell>
          <cell r="B192" t="str">
            <v>Office Equipment &amp; Supplies</v>
          </cell>
          <cell r="C192">
            <v>9144280.9900000039</v>
          </cell>
          <cell r="D192">
            <v>300797.46999999997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9445078.4599999972</v>
          </cell>
        </row>
        <row r="193">
          <cell r="A193" t="str">
            <v>CS373</v>
          </cell>
          <cell r="B193" t="str">
            <v>Transportation Equip</v>
          </cell>
          <cell r="C193">
            <v>776476.16000000003</v>
          </cell>
          <cell r="D193">
            <v>0</v>
          </cell>
          <cell r="E193">
            <v>102816.98</v>
          </cell>
          <cell r="F193">
            <v>0</v>
          </cell>
          <cell r="G193">
            <v>0</v>
          </cell>
          <cell r="H193">
            <v>0</v>
          </cell>
          <cell r="I193">
            <v>879293.1400000006</v>
          </cell>
        </row>
        <row r="195">
          <cell r="A195" t="str">
            <v>Total Customer Service</v>
          </cell>
          <cell r="C195">
            <v>9920757.1500000041</v>
          </cell>
          <cell r="D195">
            <v>300797.46999999997</v>
          </cell>
          <cell r="E195">
            <v>102816.98</v>
          </cell>
          <cell r="F195">
            <v>0</v>
          </cell>
          <cell r="G195">
            <v>0</v>
          </cell>
          <cell r="H195">
            <v>0</v>
          </cell>
          <cell r="I195">
            <v>10324371.599999998</v>
          </cell>
        </row>
      </sheetData>
      <sheetData sheetId="5">
        <row r="1">
          <cell r="A1" t="str">
            <v>CWIP by Plant Account Estimates at 9/30/2012</v>
          </cell>
        </row>
        <row r="2">
          <cell r="A2" t="str">
            <v xml:space="preserve"> </v>
          </cell>
          <cell r="B2" t="str">
            <v xml:space="preserve"> </v>
          </cell>
          <cell r="C2" t="str">
            <v xml:space="preserve"> </v>
          </cell>
        </row>
        <row r="3">
          <cell r="A3" t="str">
            <v>Power Generation</v>
          </cell>
        </row>
        <row r="4">
          <cell r="A4" t="str">
            <v>E311</v>
          </cell>
          <cell r="B4" t="str">
            <v>Structures &amp; Improvements</v>
          </cell>
          <cell r="C4">
            <v>249163.05</v>
          </cell>
        </row>
        <row r="5">
          <cell r="A5" t="str">
            <v>E312</v>
          </cell>
          <cell r="B5" t="str">
            <v>Boiler Plant Equipment</v>
          </cell>
          <cell r="C5">
            <v>2177238.5499999998</v>
          </cell>
        </row>
        <row r="6">
          <cell r="A6" t="str">
            <v>E314</v>
          </cell>
          <cell r="B6" t="str">
            <v>Turbo-Generator Units</v>
          </cell>
          <cell r="C6">
            <v>131485.47</v>
          </cell>
        </row>
        <row r="7">
          <cell r="A7" t="str">
            <v>E315</v>
          </cell>
          <cell r="B7" t="str">
            <v>Accessory Electric Equip</v>
          </cell>
          <cell r="C7">
            <v>444637.22</v>
          </cell>
        </row>
        <row r="8">
          <cell r="A8" t="str">
            <v>E316</v>
          </cell>
          <cell r="B8" t="str">
            <v>Misc Power Plant Equip</v>
          </cell>
          <cell r="C8">
            <v>5827.14</v>
          </cell>
        </row>
        <row r="9">
          <cell r="B9" t="str">
            <v>Subtotal</v>
          </cell>
          <cell r="C9">
            <v>3008351.43</v>
          </cell>
        </row>
        <row r="11">
          <cell r="A11" t="str">
            <v>Electric T &amp; D</v>
          </cell>
        </row>
        <row r="12">
          <cell r="A12" t="str">
            <v>E353</v>
          </cell>
          <cell r="B12" t="str">
            <v>Station Equipment</v>
          </cell>
          <cell r="C12">
            <v>774288.06</v>
          </cell>
        </row>
        <row r="13">
          <cell r="A13" t="str">
            <v>E355</v>
          </cell>
          <cell r="B13" t="str">
            <v>Poles &amp; Fixtures</v>
          </cell>
          <cell r="C13">
            <v>58353.599999999999</v>
          </cell>
        </row>
        <row r="14">
          <cell r="A14" t="str">
            <v>E356</v>
          </cell>
          <cell r="B14" t="str">
            <v>Overhead Conduct/Devices</v>
          </cell>
          <cell r="C14">
            <v>6988.03</v>
          </cell>
        </row>
        <row r="15">
          <cell r="A15" t="str">
            <v>E362</v>
          </cell>
          <cell r="B15" t="str">
            <v>Station Equipment</v>
          </cell>
          <cell r="C15">
            <v>231011.74</v>
          </cell>
        </row>
        <row r="16">
          <cell r="A16" t="str">
            <v>E364</v>
          </cell>
          <cell r="B16" t="str">
            <v>Poles, Towers &amp; Fixtures</v>
          </cell>
          <cell r="C16">
            <v>593231.37</v>
          </cell>
        </row>
        <row r="17">
          <cell r="A17" t="str">
            <v>E365</v>
          </cell>
          <cell r="B17" t="str">
            <v>Overhead Conduct/Devices</v>
          </cell>
          <cell r="C17">
            <v>207538.38</v>
          </cell>
        </row>
        <row r="18">
          <cell r="A18" t="str">
            <v>E366</v>
          </cell>
          <cell r="B18" t="str">
            <v>Underground Conduit</v>
          </cell>
          <cell r="C18">
            <v>196389.36</v>
          </cell>
        </row>
        <row r="19">
          <cell r="A19" t="str">
            <v>E367</v>
          </cell>
          <cell r="B19" t="str">
            <v>Underground Conduct/Dev</v>
          </cell>
          <cell r="C19">
            <v>749446.52</v>
          </cell>
        </row>
        <row r="20">
          <cell r="A20" t="str">
            <v>E368</v>
          </cell>
          <cell r="B20" t="str">
            <v>Line Transformers</v>
          </cell>
          <cell r="C20">
            <v>375399</v>
          </cell>
        </row>
        <row r="21">
          <cell r="A21" t="str">
            <v>E369</v>
          </cell>
          <cell r="B21" t="str">
            <v>Services</v>
          </cell>
          <cell r="C21">
            <v>84258.13</v>
          </cell>
        </row>
        <row r="22">
          <cell r="A22" t="str">
            <v>E370</v>
          </cell>
          <cell r="B22" t="str">
            <v>Meters</v>
          </cell>
          <cell r="C22">
            <v>68417.070000000007</v>
          </cell>
        </row>
        <row r="23">
          <cell r="A23" t="str">
            <v>E373</v>
          </cell>
          <cell r="B23" t="str">
            <v>Street Light &amp; Signals</v>
          </cell>
          <cell r="C23">
            <v>265147.57</v>
          </cell>
        </row>
        <row r="24">
          <cell r="A24" t="str">
            <v>E390</v>
          </cell>
          <cell r="B24" t="str">
            <v>Structures &amp; Improvements</v>
          </cell>
          <cell r="C24">
            <v>120080.94</v>
          </cell>
        </row>
        <row r="25">
          <cell r="A25" t="str">
            <v>E391</v>
          </cell>
          <cell r="B25" t="str">
            <v>Office Furniture &amp; Equip</v>
          </cell>
          <cell r="C25">
            <v>406074.92</v>
          </cell>
        </row>
        <row r="26">
          <cell r="A26" t="str">
            <v>E392</v>
          </cell>
          <cell r="B26" t="str">
            <v>Transportation Equip</v>
          </cell>
          <cell r="C26">
            <v>242229.75</v>
          </cell>
        </row>
        <row r="27">
          <cell r="A27" t="str">
            <v>E394</v>
          </cell>
          <cell r="B27" t="str">
            <v>Tools, Shop &amp; Garage Eq</v>
          </cell>
          <cell r="C27">
            <v>3014.86</v>
          </cell>
        </row>
        <row r="28">
          <cell r="A28" t="str">
            <v>E395</v>
          </cell>
          <cell r="B28" t="str">
            <v>Laboratory Equipment</v>
          </cell>
          <cell r="C28">
            <v>7848.5</v>
          </cell>
        </row>
        <row r="29">
          <cell r="B29" t="str">
            <v>Subtotal</v>
          </cell>
          <cell r="C29">
            <v>4389717.8</v>
          </cell>
        </row>
        <row r="31">
          <cell r="A31" t="str">
            <v>Natural Gas</v>
          </cell>
        </row>
        <row r="32">
          <cell r="A32" t="str">
            <v>G367</v>
          </cell>
          <cell r="B32" t="str">
            <v>Mains</v>
          </cell>
          <cell r="C32">
            <v>1575.1</v>
          </cell>
        </row>
        <row r="33">
          <cell r="A33" t="str">
            <v>G376</v>
          </cell>
          <cell r="B33" t="str">
            <v>Mains</v>
          </cell>
          <cell r="C33">
            <v>1370862.55</v>
          </cell>
        </row>
        <row r="34">
          <cell r="A34" t="str">
            <v>G378</v>
          </cell>
          <cell r="B34" t="str">
            <v>Meas &amp; Reg Equip-General</v>
          </cell>
          <cell r="C34">
            <v>90440.79</v>
          </cell>
        </row>
        <row r="35">
          <cell r="A35" t="str">
            <v>G380</v>
          </cell>
          <cell r="B35" t="str">
            <v>Services</v>
          </cell>
          <cell r="C35">
            <v>511369.25</v>
          </cell>
        </row>
        <row r="36">
          <cell r="A36" t="str">
            <v>G381</v>
          </cell>
          <cell r="B36" t="str">
            <v>Meters</v>
          </cell>
          <cell r="C36">
            <v>3351.49</v>
          </cell>
        </row>
        <row r="37">
          <cell r="A37" t="str">
            <v>G382</v>
          </cell>
          <cell r="B37" t="str">
            <v>Meter Installations</v>
          </cell>
          <cell r="C37">
            <v>-738.09</v>
          </cell>
        </row>
        <row r="38">
          <cell r="A38" t="str">
            <v>G390</v>
          </cell>
          <cell r="B38" t="str">
            <v>Structures &amp; Improvements</v>
          </cell>
          <cell r="C38">
            <v>126345.06299999999</v>
          </cell>
        </row>
        <row r="39">
          <cell r="A39" t="str">
            <v>G391</v>
          </cell>
          <cell r="B39" t="str">
            <v>Office Furniture &amp; Equip</v>
          </cell>
          <cell r="C39">
            <v>323188.34000000003</v>
          </cell>
        </row>
        <row r="40">
          <cell r="A40" t="str">
            <v>G392</v>
          </cell>
          <cell r="B40" t="str">
            <v>Transportation Equip</v>
          </cell>
          <cell r="C40">
            <v>403210.31</v>
          </cell>
        </row>
        <row r="41">
          <cell r="A41" t="str">
            <v>G394</v>
          </cell>
          <cell r="B41" t="str">
            <v>Tools, Shop &amp; Garage Eq</v>
          </cell>
          <cell r="C41">
            <v>7499.09</v>
          </cell>
        </row>
        <row r="42">
          <cell r="B42" t="str">
            <v>Subtotal</v>
          </cell>
          <cell r="C42">
            <v>2837103.8929999997</v>
          </cell>
        </row>
        <row r="44">
          <cell r="A44" t="str">
            <v>Water</v>
          </cell>
        </row>
        <row r="45">
          <cell r="A45" t="str">
            <v>W310</v>
          </cell>
          <cell r="B45" t="str">
            <v>Land &amp; Land Rights</v>
          </cell>
          <cell r="C45">
            <v>310782.14</v>
          </cell>
        </row>
        <row r="46">
          <cell r="A46" t="str">
            <v>W312</v>
          </cell>
          <cell r="B46" t="str">
            <v>Collect/Impound Reservoirs</v>
          </cell>
          <cell r="C46">
            <v>57199.46</v>
          </cell>
        </row>
        <row r="47">
          <cell r="A47" t="str">
            <v>W313</v>
          </cell>
          <cell r="B47" t="str">
            <v>Lakes, Rivers &amp; Intakes</v>
          </cell>
          <cell r="C47">
            <v>678150.56</v>
          </cell>
        </row>
        <row r="48">
          <cell r="A48" t="str">
            <v>W316</v>
          </cell>
          <cell r="B48" t="str">
            <v>Supply Mains</v>
          </cell>
          <cell r="C48">
            <v>165469.43</v>
          </cell>
        </row>
        <row r="49">
          <cell r="A49" t="str">
            <v>W321</v>
          </cell>
          <cell r="B49" t="str">
            <v>Structures &amp; Improvements</v>
          </cell>
          <cell r="C49">
            <v>84312.15</v>
          </cell>
        </row>
        <row r="50">
          <cell r="A50" t="str">
            <v>W325</v>
          </cell>
          <cell r="B50" t="str">
            <v>Electric Pumping Equip</v>
          </cell>
          <cell r="C50">
            <v>118966.84</v>
          </cell>
        </row>
        <row r="51">
          <cell r="A51" t="str">
            <v>W331</v>
          </cell>
          <cell r="B51" t="str">
            <v>Structures &amp; Improvements</v>
          </cell>
          <cell r="C51">
            <v>455491.04</v>
          </cell>
        </row>
        <row r="52">
          <cell r="A52" t="str">
            <v>W332</v>
          </cell>
          <cell r="B52" t="str">
            <v>Water Treatment Equip</v>
          </cell>
          <cell r="C52">
            <v>4838357.3099999996</v>
          </cell>
        </row>
        <row r="53">
          <cell r="A53" t="str">
            <v>W342</v>
          </cell>
          <cell r="B53" t="str">
            <v>Dist Reservoirs &amp; Standpip</v>
          </cell>
          <cell r="C53">
            <v>137115.35999999999</v>
          </cell>
        </row>
        <row r="54">
          <cell r="A54" t="str">
            <v>W343</v>
          </cell>
          <cell r="B54" t="str">
            <v>Trans &amp; Distrib Mains</v>
          </cell>
          <cell r="C54">
            <v>2484987.9</v>
          </cell>
        </row>
        <row r="55">
          <cell r="A55" t="str">
            <v>W345</v>
          </cell>
          <cell r="B55" t="str">
            <v>Services</v>
          </cell>
          <cell r="C55">
            <v>291888.08</v>
          </cell>
        </row>
        <row r="56">
          <cell r="A56" t="str">
            <v>W346</v>
          </cell>
          <cell r="B56" t="str">
            <v>Meters</v>
          </cell>
          <cell r="C56">
            <v>22935</v>
          </cell>
        </row>
        <row r="57">
          <cell r="A57" t="str">
            <v>W347</v>
          </cell>
          <cell r="B57" t="str">
            <v>Meter Installations</v>
          </cell>
          <cell r="C57">
            <v>13539.55</v>
          </cell>
        </row>
        <row r="58">
          <cell r="A58" t="str">
            <v>W348</v>
          </cell>
          <cell r="B58" t="str">
            <v>Hydrants</v>
          </cell>
          <cell r="C58">
            <v>27771.32</v>
          </cell>
        </row>
        <row r="59">
          <cell r="A59" t="str">
            <v>W390</v>
          </cell>
          <cell r="B59" t="str">
            <v>Structures &amp; Improvements</v>
          </cell>
          <cell r="C59">
            <v>65107.46</v>
          </cell>
        </row>
        <row r="60">
          <cell r="A60" t="str">
            <v>W391</v>
          </cell>
          <cell r="B60" t="str">
            <v>Office Furniture &amp; Equip</v>
          </cell>
          <cell r="C60">
            <v>362907.47</v>
          </cell>
        </row>
        <row r="61">
          <cell r="A61" t="str">
            <v>W392</v>
          </cell>
          <cell r="B61" t="str">
            <v>Transportation Equip</v>
          </cell>
          <cell r="C61">
            <v>258898.69</v>
          </cell>
        </row>
        <row r="62">
          <cell r="A62" t="str">
            <v>W394</v>
          </cell>
          <cell r="B62" t="str">
            <v>Tools, Shop &amp; Garage Eq</v>
          </cell>
          <cell r="C62">
            <v>64548.800000000003</v>
          </cell>
        </row>
        <row r="63">
          <cell r="A63" t="str">
            <v>W395</v>
          </cell>
          <cell r="B63" t="str">
            <v>Laboratory Equipment</v>
          </cell>
          <cell r="C63">
            <v>97599.85</v>
          </cell>
        </row>
        <row r="64">
          <cell r="B64" t="str">
            <v>Subtotal</v>
          </cell>
          <cell r="C64">
            <v>10536028.410000002</v>
          </cell>
        </row>
        <row r="66">
          <cell r="A66" t="str">
            <v>Transit</v>
          </cell>
        </row>
        <row r="67">
          <cell r="A67" t="str">
            <v>T1106</v>
          </cell>
          <cell r="B67" t="str">
            <v>Structures &amp; Improvements</v>
          </cell>
          <cell r="C67">
            <v>5317853.3099999996</v>
          </cell>
        </row>
        <row r="68">
          <cell r="A68" t="str">
            <v>T1111</v>
          </cell>
          <cell r="B68" t="str">
            <v>Service Cars &amp; Equip</v>
          </cell>
          <cell r="C68">
            <v>30970.46</v>
          </cell>
        </row>
        <row r="69">
          <cell r="A69" t="str">
            <v>T1113</v>
          </cell>
          <cell r="B69" t="str">
            <v>Furniture &amp; Office Equip</v>
          </cell>
          <cell r="C69">
            <v>48176.81</v>
          </cell>
        </row>
        <row r="70">
          <cell r="A70" t="str">
            <v>T1114</v>
          </cell>
          <cell r="B70" t="str">
            <v>Misc Equipment</v>
          </cell>
          <cell r="C70">
            <v>36068.94</v>
          </cell>
        </row>
        <row r="71">
          <cell r="B71" t="str">
            <v>Subtotal</v>
          </cell>
          <cell r="C71">
            <v>5433069.5199999996</v>
          </cell>
        </row>
        <row r="73">
          <cell r="A73" t="str">
            <v>Telecommunications</v>
          </cell>
        </row>
        <row r="74">
          <cell r="A74">
            <v>32.2121</v>
          </cell>
          <cell r="B74" t="str">
            <v>Buildings</v>
          </cell>
          <cell r="C74">
            <v>12205.37</v>
          </cell>
        </row>
        <row r="75">
          <cell r="A75">
            <v>32.222999999999999</v>
          </cell>
          <cell r="B75" t="str">
            <v>Central Office-Transmission</v>
          </cell>
          <cell r="C75">
            <v>1136440.43</v>
          </cell>
        </row>
        <row r="76">
          <cell r="A76">
            <v>32.231000000000002</v>
          </cell>
          <cell r="B76" t="str">
            <v>Information Origination/Termination</v>
          </cell>
          <cell r="C76">
            <v>173861.77</v>
          </cell>
        </row>
        <row r="77">
          <cell r="A77">
            <v>32.241</v>
          </cell>
          <cell r="B77" t="str">
            <v>Cable and Wire Facilities</v>
          </cell>
          <cell r="C77">
            <v>928829.9</v>
          </cell>
        </row>
        <row r="78">
          <cell r="A78">
            <v>32.2682</v>
          </cell>
          <cell r="B78" t="str">
            <v>Leasehold Improvements</v>
          </cell>
          <cell r="C78">
            <v>102278.17</v>
          </cell>
        </row>
        <row r="79">
          <cell r="B79" t="str">
            <v>Subtotal</v>
          </cell>
          <cell r="C79">
            <v>2353615.64</v>
          </cell>
        </row>
        <row r="81">
          <cell r="A81" t="str">
            <v>Items not to be included</v>
          </cell>
        </row>
        <row r="82">
          <cell r="A82" t="str">
            <v>BUSC09 to Non Cap Exp</v>
          </cell>
          <cell r="B82" t="str">
            <v>To Exp</v>
          </cell>
          <cell r="C82">
            <v>66655.05</v>
          </cell>
        </row>
        <row r="83">
          <cell r="A83" t="str">
            <v>C370</v>
          </cell>
          <cell r="B83" t="str">
            <v>Land &amp; Land Rights</v>
          </cell>
          <cell r="C83">
            <v>2278.5700000000002</v>
          </cell>
        </row>
        <row r="84">
          <cell r="A84" t="str">
            <v>C371</v>
          </cell>
          <cell r="B84" t="str">
            <v>Structures &amp; Improvements</v>
          </cell>
          <cell r="C84">
            <v>-47057.39</v>
          </cell>
        </row>
        <row r="85">
          <cell r="A85" t="str">
            <v>C372</v>
          </cell>
          <cell r="B85" t="str">
            <v>Office Furniture &amp; Equip</v>
          </cell>
          <cell r="C85">
            <v>451786.52</v>
          </cell>
        </row>
        <row r="86">
          <cell r="A86" t="str">
            <v>C373</v>
          </cell>
          <cell r="B86" t="str">
            <v>Transportation Equip</v>
          </cell>
          <cell r="C86">
            <v>46190.02</v>
          </cell>
        </row>
        <row r="87">
          <cell r="A87" t="str">
            <v>Carbon Seq</v>
          </cell>
          <cell r="B87" t="str">
            <v>Carbon Seq</v>
          </cell>
          <cell r="C87">
            <v>328568.99</v>
          </cell>
        </row>
        <row r="88">
          <cell r="A88" t="str">
            <v>CS372</v>
          </cell>
          <cell r="B88" t="str">
            <v>Office Equipment &amp; Supplies</v>
          </cell>
          <cell r="C88">
            <v>240931.3</v>
          </cell>
        </row>
        <row r="89">
          <cell r="A89" t="str">
            <v>CS373</v>
          </cell>
          <cell r="B89" t="str">
            <v>Transportation Equip</v>
          </cell>
          <cell r="C89">
            <v>213756.64</v>
          </cell>
        </row>
        <row r="90">
          <cell r="A90" t="str">
            <v>ECDC01to Non Cap Exp</v>
          </cell>
          <cell r="B90" t="str">
            <v>To Non Cap Exp</v>
          </cell>
          <cell r="C90">
            <v>9900</v>
          </cell>
        </row>
        <row r="91">
          <cell r="B91" t="str">
            <v>Not to be Included</v>
          </cell>
          <cell r="C91">
            <v>1313009.7000000002</v>
          </cell>
        </row>
        <row r="94">
          <cell r="A94" t="str">
            <v>Subtotals</v>
          </cell>
          <cell r="C94">
            <v>28557886.693</v>
          </cell>
        </row>
        <row r="95">
          <cell r="A95" t="str">
            <v>Items not to be included</v>
          </cell>
          <cell r="C95">
            <v>1313009.7000000002</v>
          </cell>
        </row>
        <row r="96">
          <cell r="A96" t="str">
            <v>Total September 2012 CWIP</v>
          </cell>
          <cell r="C96">
            <v>29870896.392999999</v>
          </cell>
        </row>
      </sheetData>
      <sheetData sheetId="6"/>
      <sheetData sheetId="7"/>
      <sheetData sheetId="8"/>
      <sheetData sheetId="9"/>
      <sheetData sheetId="10">
        <row r="3">
          <cell r="D3" t="str">
            <v>E500</v>
          </cell>
          <cell r="F3">
            <v>605838.18999999994</v>
          </cell>
        </row>
        <row r="4">
          <cell r="D4" t="str">
            <v>E500</v>
          </cell>
          <cell r="F4">
            <v>882533.43</v>
          </cell>
        </row>
        <row r="5">
          <cell r="D5" t="str">
            <v>E500</v>
          </cell>
          <cell r="F5">
            <v>0</v>
          </cell>
        </row>
        <row r="6">
          <cell r="D6" t="str">
            <v>E500</v>
          </cell>
          <cell r="F6">
            <v>0</v>
          </cell>
        </row>
        <row r="7">
          <cell r="D7" t="str">
            <v>E501</v>
          </cell>
          <cell r="F7">
            <v>1009810.31</v>
          </cell>
        </row>
        <row r="8">
          <cell r="D8" t="str">
            <v>E501</v>
          </cell>
          <cell r="F8">
            <v>18042230.169999998</v>
          </cell>
        </row>
        <row r="9">
          <cell r="D9" t="str">
            <v>E501</v>
          </cell>
          <cell r="F9">
            <v>0</v>
          </cell>
        </row>
        <row r="10">
          <cell r="D10" t="str">
            <v>E501</v>
          </cell>
          <cell r="F10">
            <v>0</v>
          </cell>
        </row>
        <row r="11">
          <cell r="D11" t="str">
            <v>E501</v>
          </cell>
          <cell r="F11">
            <v>569581.34</v>
          </cell>
        </row>
        <row r="12">
          <cell r="D12" t="str">
            <v>E501</v>
          </cell>
          <cell r="F12">
            <v>0</v>
          </cell>
        </row>
        <row r="13">
          <cell r="D13" t="str">
            <v>E501</v>
          </cell>
          <cell r="F13">
            <v>1895554.82</v>
          </cell>
        </row>
        <row r="14">
          <cell r="D14" t="str">
            <v>E501</v>
          </cell>
          <cell r="F14">
            <v>61217004.719999999</v>
          </cell>
        </row>
        <row r="15">
          <cell r="D15" t="str">
            <v>E501</v>
          </cell>
          <cell r="F15">
            <v>0</v>
          </cell>
        </row>
        <row r="16">
          <cell r="D16" t="str">
            <v>E501</v>
          </cell>
          <cell r="F16">
            <v>871158.37</v>
          </cell>
        </row>
        <row r="17">
          <cell r="D17" t="str">
            <v>E501</v>
          </cell>
          <cell r="F17">
            <v>0</v>
          </cell>
        </row>
        <row r="18">
          <cell r="D18" t="str">
            <v>E501</v>
          </cell>
          <cell r="F18">
            <v>0</v>
          </cell>
        </row>
        <row r="19">
          <cell r="D19" t="str">
            <v>E501</v>
          </cell>
          <cell r="F19">
            <v>0</v>
          </cell>
        </row>
        <row r="20">
          <cell r="D20" t="str">
            <v>E501</v>
          </cell>
          <cell r="F20">
            <v>0</v>
          </cell>
        </row>
        <row r="21">
          <cell r="D21" t="str">
            <v>E501</v>
          </cell>
          <cell r="F21">
            <v>0</v>
          </cell>
        </row>
        <row r="22">
          <cell r="D22" t="str">
            <v>E502</v>
          </cell>
          <cell r="F22">
            <v>3314237.29</v>
          </cell>
        </row>
        <row r="23">
          <cell r="D23" t="str">
            <v>E502</v>
          </cell>
          <cell r="F23">
            <v>0</v>
          </cell>
        </row>
        <row r="24">
          <cell r="D24" t="str">
            <v>E502</v>
          </cell>
          <cell r="F24">
            <v>0</v>
          </cell>
        </row>
        <row r="25">
          <cell r="D25" t="str">
            <v>E502</v>
          </cell>
          <cell r="F25">
            <v>1234.22</v>
          </cell>
        </row>
        <row r="26">
          <cell r="D26" t="str">
            <v>E502</v>
          </cell>
          <cell r="F26">
            <v>3244024.4</v>
          </cell>
        </row>
        <row r="27">
          <cell r="D27" t="str">
            <v>E502</v>
          </cell>
          <cell r="F27">
            <v>0</v>
          </cell>
        </row>
        <row r="28">
          <cell r="D28" t="str">
            <v>E502</v>
          </cell>
          <cell r="F28">
            <v>0</v>
          </cell>
        </row>
        <row r="29">
          <cell r="D29" t="str">
            <v>E502</v>
          </cell>
          <cell r="F29">
            <v>978319.98</v>
          </cell>
        </row>
        <row r="30">
          <cell r="D30" t="str">
            <v>E502</v>
          </cell>
          <cell r="F30">
            <v>0</v>
          </cell>
        </row>
        <row r="31">
          <cell r="D31" t="str">
            <v>E502</v>
          </cell>
          <cell r="F31">
            <v>1183155.3500000001</v>
          </cell>
        </row>
        <row r="32">
          <cell r="D32" t="str">
            <v>E502</v>
          </cell>
          <cell r="F32">
            <v>0</v>
          </cell>
        </row>
        <row r="33">
          <cell r="D33" t="str">
            <v>E502</v>
          </cell>
          <cell r="F33">
            <v>0</v>
          </cell>
        </row>
        <row r="34">
          <cell r="D34" t="str">
            <v>E502</v>
          </cell>
          <cell r="F34">
            <v>0</v>
          </cell>
        </row>
        <row r="35">
          <cell r="D35" t="str">
            <v>E502</v>
          </cell>
          <cell r="F35">
            <v>0</v>
          </cell>
        </row>
        <row r="36">
          <cell r="D36" t="str">
            <v>E502</v>
          </cell>
          <cell r="F36">
            <v>0</v>
          </cell>
        </row>
        <row r="37">
          <cell r="D37" t="str">
            <v>E502</v>
          </cell>
          <cell r="F37">
            <v>9927.9500000000007</v>
          </cell>
        </row>
        <row r="38">
          <cell r="D38" t="str">
            <v>E502</v>
          </cell>
          <cell r="F38">
            <v>895189.19</v>
          </cell>
        </row>
        <row r="39">
          <cell r="D39" t="str">
            <v>E505</v>
          </cell>
          <cell r="F39">
            <v>474481.08</v>
          </cell>
        </row>
        <row r="40">
          <cell r="D40" t="str">
            <v>E505</v>
          </cell>
          <cell r="F40">
            <v>0</v>
          </cell>
        </row>
        <row r="41">
          <cell r="D41" t="str">
            <v>E505</v>
          </cell>
          <cell r="F41">
            <v>700804.34</v>
          </cell>
        </row>
        <row r="42">
          <cell r="D42" t="str">
            <v>E505</v>
          </cell>
          <cell r="F42">
            <v>0</v>
          </cell>
        </row>
        <row r="43">
          <cell r="D43" t="str">
            <v>E506</v>
          </cell>
          <cell r="F43">
            <v>384511.74</v>
          </cell>
        </row>
        <row r="44">
          <cell r="D44" t="str">
            <v>E506</v>
          </cell>
          <cell r="F44">
            <v>1098712.82</v>
          </cell>
        </row>
        <row r="45">
          <cell r="D45" t="str">
            <v>E510</v>
          </cell>
          <cell r="F45">
            <v>182172.5</v>
          </cell>
        </row>
        <row r="46">
          <cell r="D46" t="str">
            <v>E510</v>
          </cell>
          <cell r="F46">
            <v>610250.54</v>
          </cell>
        </row>
        <row r="47">
          <cell r="D47" t="str">
            <v>E510</v>
          </cell>
          <cell r="F47">
            <v>0</v>
          </cell>
        </row>
        <row r="48">
          <cell r="D48" t="str">
            <v>E510</v>
          </cell>
          <cell r="F48">
            <v>0</v>
          </cell>
        </row>
        <row r="49">
          <cell r="D49" t="str">
            <v>E511</v>
          </cell>
          <cell r="F49">
            <v>232910.07</v>
          </cell>
        </row>
        <row r="50">
          <cell r="D50" t="str">
            <v>E511</v>
          </cell>
          <cell r="F50">
            <v>455589.05</v>
          </cell>
        </row>
        <row r="51">
          <cell r="D51" t="str">
            <v>E512</v>
          </cell>
          <cell r="F51">
            <v>3498366.55</v>
          </cell>
        </row>
        <row r="52">
          <cell r="D52" t="str">
            <v>E512</v>
          </cell>
          <cell r="F52">
            <v>0</v>
          </cell>
        </row>
        <row r="53">
          <cell r="D53" t="str">
            <v>E512</v>
          </cell>
          <cell r="F53">
            <v>0</v>
          </cell>
        </row>
        <row r="54">
          <cell r="D54" t="str">
            <v>E512</v>
          </cell>
          <cell r="F54">
            <v>325320.12</v>
          </cell>
        </row>
        <row r="55">
          <cell r="D55" t="str">
            <v>E512</v>
          </cell>
          <cell r="F55">
            <v>4019702.97</v>
          </cell>
        </row>
        <row r="56">
          <cell r="D56" t="str">
            <v>E512</v>
          </cell>
          <cell r="F56">
            <v>0</v>
          </cell>
        </row>
        <row r="57">
          <cell r="D57" t="str">
            <v>E512</v>
          </cell>
          <cell r="F57">
            <v>0</v>
          </cell>
        </row>
        <row r="58">
          <cell r="D58" t="str">
            <v>E512</v>
          </cell>
          <cell r="F58">
            <v>817832.85</v>
          </cell>
        </row>
        <row r="59">
          <cell r="D59" t="str">
            <v>E513</v>
          </cell>
          <cell r="F59">
            <v>395083.44</v>
          </cell>
        </row>
        <row r="60">
          <cell r="D60" t="str">
            <v>E513</v>
          </cell>
          <cell r="F60">
            <v>993949.02</v>
          </cell>
        </row>
        <row r="61">
          <cell r="D61" t="str">
            <v>E514</v>
          </cell>
          <cell r="F61">
            <v>597331.56999999995</v>
          </cell>
        </row>
        <row r="62">
          <cell r="D62" t="str">
            <v>E514</v>
          </cell>
          <cell r="F62">
            <v>2003317.74</v>
          </cell>
        </row>
        <row r="63">
          <cell r="D63" t="str">
            <v>E546</v>
          </cell>
          <cell r="F63">
            <v>0</v>
          </cell>
        </row>
        <row r="64">
          <cell r="D64" t="str">
            <v>E546</v>
          </cell>
          <cell r="F64">
            <v>0</v>
          </cell>
        </row>
        <row r="65">
          <cell r="D65" t="str">
            <v>E546</v>
          </cell>
          <cell r="F65">
            <v>4095.72</v>
          </cell>
        </row>
        <row r="66">
          <cell r="D66" t="str">
            <v>E547</v>
          </cell>
          <cell r="F66">
            <v>2233813.7200000002</v>
          </cell>
        </row>
        <row r="67">
          <cell r="D67" t="str">
            <v>E547</v>
          </cell>
          <cell r="F67">
            <v>175614.46</v>
          </cell>
        </row>
        <row r="68">
          <cell r="D68" t="str">
            <v>E547</v>
          </cell>
          <cell r="F68">
            <v>718249.17</v>
          </cell>
        </row>
        <row r="69">
          <cell r="D69" t="str">
            <v>E547</v>
          </cell>
          <cell r="F69">
            <v>0</v>
          </cell>
        </row>
        <row r="70">
          <cell r="D70" t="str">
            <v>E547</v>
          </cell>
          <cell r="F70">
            <v>3470117.51</v>
          </cell>
        </row>
        <row r="71">
          <cell r="D71" t="str">
            <v>E547</v>
          </cell>
          <cell r="F71">
            <v>0</v>
          </cell>
        </row>
        <row r="72">
          <cell r="D72" t="str">
            <v>E547</v>
          </cell>
          <cell r="F72">
            <v>28853.05</v>
          </cell>
        </row>
        <row r="73">
          <cell r="D73" t="str">
            <v>E548</v>
          </cell>
          <cell r="F73">
            <v>7612.75</v>
          </cell>
        </row>
        <row r="74">
          <cell r="D74" t="str">
            <v>E548</v>
          </cell>
          <cell r="F74">
            <v>16.949999999999818</v>
          </cell>
        </row>
        <row r="75">
          <cell r="D75" t="str">
            <v>E548</v>
          </cell>
          <cell r="F75">
            <v>1559.02</v>
          </cell>
        </row>
        <row r="76">
          <cell r="D76" t="str">
            <v>E548</v>
          </cell>
          <cell r="F76">
            <v>30487.86</v>
          </cell>
        </row>
        <row r="77">
          <cell r="D77" t="str">
            <v>E549</v>
          </cell>
          <cell r="F77">
            <v>0</v>
          </cell>
        </row>
        <row r="78">
          <cell r="D78" t="str">
            <v>E549</v>
          </cell>
          <cell r="F78">
            <v>111928.87</v>
          </cell>
        </row>
        <row r="79">
          <cell r="D79" t="str">
            <v>E549</v>
          </cell>
          <cell r="F79">
            <v>77510.28</v>
          </cell>
        </row>
        <row r="80">
          <cell r="D80" t="str">
            <v>E551</v>
          </cell>
          <cell r="F80">
            <v>0</v>
          </cell>
        </row>
        <row r="81">
          <cell r="D81" t="str">
            <v>E551</v>
          </cell>
          <cell r="F81">
            <v>0</v>
          </cell>
        </row>
        <row r="82">
          <cell r="D82" t="str">
            <v>E551</v>
          </cell>
          <cell r="F82">
            <v>158.22</v>
          </cell>
        </row>
        <row r="83">
          <cell r="D83" t="str">
            <v>E551</v>
          </cell>
          <cell r="F83">
            <v>0</v>
          </cell>
        </row>
        <row r="84">
          <cell r="D84" t="str">
            <v>E551</v>
          </cell>
          <cell r="F84">
            <v>0</v>
          </cell>
        </row>
        <row r="85">
          <cell r="D85" t="str">
            <v>E552</v>
          </cell>
          <cell r="F85">
            <v>0</v>
          </cell>
        </row>
        <row r="86">
          <cell r="D86" t="str">
            <v>E552</v>
          </cell>
          <cell r="F86">
            <v>0</v>
          </cell>
        </row>
        <row r="87">
          <cell r="D87" t="str">
            <v>E552</v>
          </cell>
          <cell r="F87">
            <v>10763.87</v>
          </cell>
        </row>
        <row r="88">
          <cell r="D88" t="str">
            <v>E552</v>
          </cell>
          <cell r="F88">
            <v>14374.7</v>
          </cell>
        </row>
        <row r="89">
          <cell r="D89" t="str">
            <v>E553</v>
          </cell>
          <cell r="F89">
            <v>159050.65</v>
          </cell>
        </row>
        <row r="90">
          <cell r="D90" t="str">
            <v>E553</v>
          </cell>
          <cell r="F90">
            <v>627897.18000000005</v>
          </cell>
        </row>
        <row r="91">
          <cell r="D91" t="str">
            <v>E553</v>
          </cell>
          <cell r="F91">
            <v>186908.17</v>
          </cell>
        </row>
        <row r="92">
          <cell r="D92" t="str">
            <v>E553</v>
          </cell>
          <cell r="F92">
            <v>6449.28</v>
          </cell>
        </row>
        <row r="93">
          <cell r="D93" t="str">
            <v>E554</v>
          </cell>
          <cell r="F93">
            <v>6277.74</v>
          </cell>
        </row>
        <row r="94">
          <cell r="D94" t="str">
            <v>E554</v>
          </cell>
          <cell r="F94">
            <v>126081.61</v>
          </cell>
        </row>
        <row r="95">
          <cell r="D95" t="str">
            <v>E554</v>
          </cell>
          <cell r="F95">
            <v>406668.07</v>
          </cell>
        </row>
        <row r="96">
          <cell r="D96" t="str">
            <v>E555d</v>
          </cell>
          <cell r="F96">
            <v>0</v>
          </cell>
        </row>
        <row r="97">
          <cell r="D97" t="str">
            <v>E555a</v>
          </cell>
          <cell r="F97">
            <v>0</v>
          </cell>
        </row>
        <row r="98">
          <cell r="D98" t="str">
            <v>E555b</v>
          </cell>
          <cell r="F98">
            <v>0</v>
          </cell>
        </row>
        <row r="99">
          <cell r="D99" t="str">
            <v>E555b</v>
          </cell>
          <cell r="F99">
            <v>0</v>
          </cell>
        </row>
        <row r="100">
          <cell r="D100" t="str">
            <v>E555c</v>
          </cell>
          <cell r="F100">
            <v>0</v>
          </cell>
        </row>
        <row r="101">
          <cell r="D101" t="str">
            <v>E555b</v>
          </cell>
          <cell r="F101">
            <v>0</v>
          </cell>
        </row>
        <row r="102">
          <cell r="D102" t="str">
            <v>E555b</v>
          </cell>
          <cell r="F102">
            <v>0</v>
          </cell>
        </row>
        <row r="103">
          <cell r="D103" t="str">
            <v>E555b</v>
          </cell>
          <cell r="F103">
            <v>0</v>
          </cell>
        </row>
        <row r="104">
          <cell r="D104" t="str">
            <v>E555b</v>
          </cell>
          <cell r="F104">
            <v>0</v>
          </cell>
        </row>
        <row r="105">
          <cell r="D105" t="str">
            <v>E555b</v>
          </cell>
          <cell r="F105">
            <v>0</v>
          </cell>
        </row>
        <row r="106">
          <cell r="D106" t="str">
            <v>E555c</v>
          </cell>
          <cell r="F106">
            <v>0</v>
          </cell>
        </row>
        <row r="107">
          <cell r="D107" t="str">
            <v>E555d</v>
          </cell>
          <cell r="F107">
            <v>0</v>
          </cell>
        </row>
        <row r="108">
          <cell r="D108" t="str">
            <v>E555a</v>
          </cell>
          <cell r="F108">
            <v>0</v>
          </cell>
        </row>
        <row r="109">
          <cell r="D109" t="str">
            <v>E555b</v>
          </cell>
          <cell r="F109">
            <v>0</v>
          </cell>
        </row>
        <row r="110">
          <cell r="D110" t="str">
            <v>E555a</v>
          </cell>
          <cell r="F110">
            <v>0</v>
          </cell>
        </row>
        <row r="111">
          <cell r="D111" t="str">
            <v>E555b</v>
          </cell>
          <cell r="F111">
            <v>0</v>
          </cell>
        </row>
        <row r="112">
          <cell r="D112" t="str">
            <v>E555b</v>
          </cell>
          <cell r="F112">
            <v>0</v>
          </cell>
        </row>
        <row r="113">
          <cell r="D113" t="str">
            <v>E555a</v>
          </cell>
          <cell r="F113">
            <v>0</v>
          </cell>
        </row>
        <row r="114">
          <cell r="D114" t="str">
            <v>E555b</v>
          </cell>
          <cell r="F114">
            <v>0</v>
          </cell>
        </row>
        <row r="115">
          <cell r="D115" t="str">
            <v>E555a</v>
          </cell>
          <cell r="F115">
            <v>0</v>
          </cell>
        </row>
        <row r="116">
          <cell r="D116" t="str">
            <v>E555b</v>
          </cell>
          <cell r="F116">
            <v>0</v>
          </cell>
        </row>
        <row r="117">
          <cell r="D117" t="str">
            <v>E555d</v>
          </cell>
          <cell r="F117">
            <v>0</v>
          </cell>
        </row>
        <row r="118">
          <cell r="D118" t="str">
            <v>E555d</v>
          </cell>
          <cell r="F118">
            <v>0</v>
          </cell>
        </row>
        <row r="119">
          <cell r="D119" t="str">
            <v>E555d</v>
          </cell>
          <cell r="F119">
            <v>0</v>
          </cell>
        </row>
        <row r="120">
          <cell r="D120" t="str">
            <v>E555d</v>
          </cell>
          <cell r="F120">
            <v>0</v>
          </cell>
        </row>
        <row r="121">
          <cell r="D121" t="str">
            <v>E556</v>
          </cell>
          <cell r="F121">
            <v>838516.04</v>
          </cell>
        </row>
        <row r="122">
          <cell r="D122" t="str">
            <v>E556</v>
          </cell>
          <cell r="F122">
            <v>0</v>
          </cell>
        </row>
        <row r="123">
          <cell r="D123" t="str">
            <v>E556</v>
          </cell>
          <cell r="F123">
            <v>0</v>
          </cell>
        </row>
        <row r="124">
          <cell r="D124" t="str">
            <v>E557</v>
          </cell>
          <cell r="F124">
            <v>0</v>
          </cell>
        </row>
        <row r="125">
          <cell r="D125" t="str">
            <v>E557</v>
          </cell>
          <cell r="F125">
            <v>0</v>
          </cell>
        </row>
        <row r="126">
          <cell r="D126" t="str">
            <v>E557</v>
          </cell>
          <cell r="F126">
            <v>0</v>
          </cell>
        </row>
        <row r="127">
          <cell r="D127" t="str">
            <v>E557</v>
          </cell>
          <cell r="F127">
            <v>0</v>
          </cell>
        </row>
        <row r="128">
          <cell r="D128" t="str">
            <v>E560</v>
          </cell>
          <cell r="F128">
            <v>1052597.6100000001</v>
          </cell>
        </row>
        <row r="129">
          <cell r="D129" t="str">
            <v>E560</v>
          </cell>
          <cell r="F129">
            <v>0</v>
          </cell>
        </row>
        <row r="130">
          <cell r="D130" t="str">
            <v>E561</v>
          </cell>
          <cell r="F130">
            <v>2071968.07</v>
          </cell>
        </row>
        <row r="131">
          <cell r="D131" t="str">
            <v>E561</v>
          </cell>
          <cell r="F131">
            <v>0</v>
          </cell>
        </row>
        <row r="132">
          <cell r="D132" t="str">
            <v>E562</v>
          </cell>
          <cell r="F132">
            <v>12105.56</v>
          </cell>
        </row>
        <row r="133">
          <cell r="D133" t="str">
            <v>E563</v>
          </cell>
          <cell r="F133">
            <v>321063.77</v>
          </cell>
        </row>
        <row r="134">
          <cell r="D134" t="str">
            <v>E565</v>
          </cell>
          <cell r="F134">
            <v>95124.73</v>
          </cell>
        </row>
        <row r="135">
          <cell r="D135" t="str">
            <v>E565</v>
          </cell>
          <cell r="F135">
            <v>0</v>
          </cell>
        </row>
        <row r="136">
          <cell r="D136" t="str">
            <v>E565</v>
          </cell>
          <cell r="F136">
            <v>0</v>
          </cell>
        </row>
        <row r="137">
          <cell r="D137" t="str">
            <v>E566</v>
          </cell>
          <cell r="F137">
            <v>7153649.5700000003</v>
          </cell>
        </row>
        <row r="138">
          <cell r="D138" t="str">
            <v>E566</v>
          </cell>
          <cell r="F138">
            <v>0</v>
          </cell>
        </row>
        <row r="139">
          <cell r="D139" t="str">
            <v>E566</v>
          </cell>
          <cell r="F139">
            <v>0</v>
          </cell>
        </row>
        <row r="140">
          <cell r="D140" t="str">
            <v>E566</v>
          </cell>
          <cell r="F140">
            <v>0</v>
          </cell>
        </row>
        <row r="141">
          <cell r="D141" t="str">
            <v>E566</v>
          </cell>
          <cell r="F141">
            <v>0</v>
          </cell>
        </row>
        <row r="142">
          <cell r="D142" t="str">
            <v>E566</v>
          </cell>
          <cell r="F142">
            <v>0</v>
          </cell>
        </row>
        <row r="143">
          <cell r="D143" t="str">
            <v>E566</v>
          </cell>
          <cell r="F143">
            <v>0</v>
          </cell>
        </row>
        <row r="144">
          <cell r="D144" t="str">
            <v>E566</v>
          </cell>
          <cell r="F144">
            <v>0</v>
          </cell>
        </row>
        <row r="145">
          <cell r="D145" t="str">
            <v>E566</v>
          </cell>
          <cell r="F145">
            <v>0</v>
          </cell>
        </row>
        <row r="146">
          <cell r="D146" t="str">
            <v>E567</v>
          </cell>
          <cell r="F146">
            <v>0</v>
          </cell>
        </row>
        <row r="147">
          <cell r="D147" t="str">
            <v>E568</v>
          </cell>
          <cell r="F147">
            <v>81427.47</v>
          </cell>
        </row>
        <row r="148">
          <cell r="D148" t="str">
            <v>E568</v>
          </cell>
          <cell r="F148">
            <v>0</v>
          </cell>
        </row>
        <row r="149">
          <cell r="D149" t="str">
            <v>E569</v>
          </cell>
          <cell r="F149">
            <v>171670.79</v>
          </cell>
        </row>
        <row r="150">
          <cell r="D150" t="str">
            <v>E570</v>
          </cell>
          <cell r="F150">
            <v>658071.78</v>
          </cell>
        </row>
        <row r="151">
          <cell r="D151" t="str">
            <v>E571</v>
          </cell>
          <cell r="F151">
            <v>660259.98</v>
          </cell>
        </row>
        <row r="152">
          <cell r="D152" t="str">
            <v>E571</v>
          </cell>
          <cell r="F152">
            <v>0</v>
          </cell>
        </row>
        <row r="153">
          <cell r="D153" t="str">
            <v>E571</v>
          </cell>
          <cell r="F153">
            <v>0</v>
          </cell>
        </row>
        <row r="154">
          <cell r="D154" t="str">
            <v>E573</v>
          </cell>
          <cell r="F154">
            <v>2300.02</v>
          </cell>
        </row>
        <row r="155">
          <cell r="D155" t="str">
            <v>E575</v>
          </cell>
          <cell r="F155">
            <v>407478.04</v>
          </cell>
        </row>
        <row r="156">
          <cell r="D156" t="str">
            <v>E580</v>
          </cell>
          <cell r="F156">
            <v>2000218.42</v>
          </cell>
        </row>
        <row r="157">
          <cell r="D157" t="str">
            <v>E580</v>
          </cell>
          <cell r="F157">
            <v>0</v>
          </cell>
        </row>
        <row r="158">
          <cell r="D158" t="str">
            <v>E581</v>
          </cell>
          <cell r="F158">
            <v>862927.05</v>
          </cell>
        </row>
        <row r="159">
          <cell r="D159" t="str">
            <v>E582</v>
          </cell>
          <cell r="F159">
            <v>15155.36</v>
          </cell>
        </row>
        <row r="160">
          <cell r="D160" t="str">
            <v>E583</v>
          </cell>
          <cell r="F160">
            <v>-11696.44</v>
          </cell>
        </row>
        <row r="161">
          <cell r="D161" t="str">
            <v>E583</v>
          </cell>
          <cell r="F161">
            <v>192615.87</v>
          </cell>
        </row>
        <row r="162">
          <cell r="D162" t="str">
            <v>E583</v>
          </cell>
          <cell r="F162">
            <v>2045.15</v>
          </cell>
        </row>
        <row r="163">
          <cell r="D163" t="str">
            <v>E585</v>
          </cell>
          <cell r="F163">
            <v>411530.41</v>
          </cell>
        </row>
        <row r="164">
          <cell r="D164" t="str">
            <v>E586</v>
          </cell>
          <cell r="F164">
            <v>968299.18</v>
          </cell>
        </row>
        <row r="165">
          <cell r="D165" t="str">
            <v>E586</v>
          </cell>
          <cell r="F165">
            <v>-141153.01999999999</v>
          </cell>
        </row>
        <row r="166">
          <cell r="D166" t="str">
            <v>E586</v>
          </cell>
          <cell r="F166">
            <v>195711.2</v>
          </cell>
        </row>
        <row r="167">
          <cell r="D167" t="str">
            <v>E586</v>
          </cell>
          <cell r="F167">
            <v>0</v>
          </cell>
        </row>
        <row r="168">
          <cell r="D168" t="str">
            <v>E587</v>
          </cell>
          <cell r="F168">
            <v>350701.23</v>
          </cell>
        </row>
        <row r="169">
          <cell r="D169" t="str">
            <v>E587</v>
          </cell>
          <cell r="F169">
            <v>0</v>
          </cell>
        </row>
        <row r="170">
          <cell r="D170" t="str">
            <v>E587</v>
          </cell>
          <cell r="F170">
            <v>0</v>
          </cell>
        </row>
        <row r="171">
          <cell r="D171" t="str">
            <v>E587</v>
          </cell>
          <cell r="F171">
            <v>0</v>
          </cell>
        </row>
        <row r="172">
          <cell r="D172" t="str">
            <v>E587</v>
          </cell>
          <cell r="F172">
            <v>0</v>
          </cell>
        </row>
        <row r="173">
          <cell r="D173" t="str">
            <v>E587</v>
          </cell>
          <cell r="F173">
            <v>0</v>
          </cell>
        </row>
        <row r="174">
          <cell r="D174" t="str">
            <v>E588</v>
          </cell>
          <cell r="F174">
            <v>1444042.11</v>
          </cell>
        </row>
        <row r="175">
          <cell r="D175" t="str">
            <v>E590</v>
          </cell>
          <cell r="F175">
            <v>197811.26</v>
          </cell>
        </row>
        <row r="176">
          <cell r="D176" t="str">
            <v>E590</v>
          </cell>
          <cell r="F176">
            <v>0</v>
          </cell>
        </row>
        <row r="177">
          <cell r="D177" t="str">
            <v>E591</v>
          </cell>
          <cell r="F177">
            <v>202530.09</v>
          </cell>
        </row>
        <row r="178">
          <cell r="D178" t="str">
            <v>E592</v>
          </cell>
          <cell r="F178">
            <v>797094.53</v>
          </cell>
        </row>
        <row r="179">
          <cell r="D179" t="str">
            <v>E593a</v>
          </cell>
          <cell r="F179">
            <v>555572</v>
          </cell>
        </row>
        <row r="180">
          <cell r="D180" t="str">
            <v>E593b</v>
          </cell>
          <cell r="F180">
            <v>2256608.79</v>
          </cell>
        </row>
        <row r="181">
          <cell r="D181" t="str">
            <v>E593c</v>
          </cell>
          <cell r="F181">
            <v>54329.88</v>
          </cell>
        </row>
        <row r="182">
          <cell r="D182" t="str">
            <v>E593e</v>
          </cell>
          <cell r="F182">
            <v>3716310.46</v>
          </cell>
        </row>
        <row r="183">
          <cell r="D183" t="str">
            <v>E594</v>
          </cell>
          <cell r="F183">
            <v>459878.53</v>
          </cell>
        </row>
        <row r="184">
          <cell r="D184" t="str">
            <v>E595</v>
          </cell>
          <cell r="F184">
            <v>107357.26</v>
          </cell>
        </row>
        <row r="185">
          <cell r="D185" t="str">
            <v>E596</v>
          </cell>
          <cell r="F185">
            <v>606603.38</v>
          </cell>
        </row>
        <row r="186">
          <cell r="D186" t="str">
            <v>E598</v>
          </cell>
          <cell r="F186">
            <v>54916.39</v>
          </cell>
        </row>
        <row r="187">
          <cell r="F187">
            <v>0</v>
          </cell>
        </row>
        <row r="188">
          <cell r="D188" t="str">
            <v>W600</v>
          </cell>
          <cell r="F188">
            <v>19222.599999999999</v>
          </cell>
        </row>
        <row r="189">
          <cell r="D189" t="str">
            <v>W600</v>
          </cell>
          <cell r="F189">
            <v>0</v>
          </cell>
        </row>
        <row r="190">
          <cell r="D190" t="str">
            <v>W600</v>
          </cell>
          <cell r="F190">
            <v>0</v>
          </cell>
        </row>
        <row r="191">
          <cell r="D191" t="str">
            <v>W601</v>
          </cell>
          <cell r="F191">
            <v>26978.6</v>
          </cell>
        </row>
        <row r="192">
          <cell r="D192" t="str">
            <v>W601</v>
          </cell>
          <cell r="F192">
            <v>0</v>
          </cell>
        </row>
        <row r="193">
          <cell r="D193" t="str">
            <v>W603</v>
          </cell>
          <cell r="F193">
            <v>0</v>
          </cell>
        </row>
        <row r="194">
          <cell r="D194" t="str">
            <v>W603</v>
          </cell>
          <cell r="F194">
            <v>0</v>
          </cell>
        </row>
        <row r="195">
          <cell r="D195" t="str">
            <v>W610</v>
          </cell>
          <cell r="F195">
            <v>262.43</v>
          </cell>
        </row>
        <row r="196">
          <cell r="D196" t="str">
            <v>W610</v>
          </cell>
          <cell r="F196">
            <v>0</v>
          </cell>
        </row>
        <row r="197">
          <cell r="D197" t="str">
            <v>W612</v>
          </cell>
          <cell r="F197">
            <v>66165.94</v>
          </cell>
        </row>
        <row r="198">
          <cell r="D198" t="str">
            <v>W612</v>
          </cell>
          <cell r="F198">
            <v>8659.24</v>
          </cell>
        </row>
        <row r="199">
          <cell r="D199" t="str">
            <v>W612</v>
          </cell>
          <cell r="F199">
            <v>43270.43</v>
          </cell>
        </row>
        <row r="200">
          <cell r="D200" t="str">
            <v>W614</v>
          </cell>
          <cell r="F200">
            <v>16341.95</v>
          </cell>
        </row>
        <row r="201">
          <cell r="D201" t="str">
            <v>W614</v>
          </cell>
          <cell r="F201">
            <v>8194.82</v>
          </cell>
        </row>
        <row r="202">
          <cell r="D202" t="str">
            <v>W614</v>
          </cell>
          <cell r="F202">
            <v>16431.95</v>
          </cell>
        </row>
        <row r="203">
          <cell r="D203" t="str">
            <v>W616</v>
          </cell>
          <cell r="F203">
            <v>40901.949999999997</v>
          </cell>
        </row>
        <row r="204">
          <cell r="D204" t="str">
            <v>W616</v>
          </cell>
          <cell r="F204">
            <v>8758.16</v>
          </cell>
        </row>
        <row r="205">
          <cell r="D205" t="str">
            <v>W617</v>
          </cell>
          <cell r="F205">
            <v>20034.73</v>
          </cell>
        </row>
        <row r="206">
          <cell r="D206" t="str">
            <v>W617</v>
          </cell>
          <cell r="F206">
            <v>0</v>
          </cell>
        </row>
        <row r="207">
          <cell r="D207" t="str">
            <v>W620</v>
          </cell>
          <cell r="F207">
            <v>51352.41</v>
          </cell>
        </row>
        <row r="208">
          <cell r="D208" t="str">
            <v>W620</v>
          </cell>
          <cell r="F208">
            <v>49679.99</v>
          </cell>
        </row>
        <row r="209">
          <cell r="D209" t="str">
            <v>W621</v>
          </cell>
          <cell r="F209">
            <v>0</v>
          </cell>
        </row>
        <row r="210">
          <cell r="D210" t="str">
            <v>W623</v>
          </cell>
          <cell r="F210">
            <v>440492.39</v>
          </cell>
        </row>
        <row r="211">
          <cell r="D211" t="str">
            <v>W623</v>
          </cell>
          <cell r="F211">
            <v>1681271.34</v>
          </cell>
        </row>
        <row r="212">
          <cell r="D212" t="str">
            <v>W623</v>
          </cell>
          <cell r="F212">
            <v>457187.12</v>
          </cell>
        </row>
        <row r="213">
          <cell r="D213" t="str">
            <v>W624</v>
          </cell>
          <cell r="F213">
            <v>279651.84999999998</v>
          </cell>
        </row>
        <row r="214">
          <cell r="D214" t="str">
            <v>W624</v>
          </cell>
          <cell r="F214">
            <v>278673.76</v>
          </cell>
        </row>
        <row r="215">
          <cell r="D215" t="str">
            <v>W626</v>
          </cell>
          <cell r="F215">
            <v>165835.59</v>
          </cell>
        </row>
        <row r="216">
          <cell r="D216" t="str">
            <v>W626</v>
          </cell>
          <cell r="F216">
            <v>0</v>
          </cell>
        </row>
        <row r="217">
          <cell r="D217" t="str">
            <v>W630</v>
          </cell>
          <cell r="F217">
            <v>0</v>
          </cell>
        </row>
        <row r="218">
          <cell r="D218" t="str">
            <v>W630</v>
          </cell>
          <cell r="F218">
            <v>0</v>
          </cell>
        </row>
        <row r="219">
          <cell r="D219" t="str">
            <v>W631</v>
          </cell>
          <cell r="F219">
            <v>94818.28</v>
          </cell>
        </row>
        <row r="220">
          <cell r="D220" t="str">
            <v>W631</v>
          </cell>
          <cell r="F220">
            <v>2803.84</v>
          </cell>
        </row>
        <row r="221">
          <cell r="D221" t="str">
            <v>W633</v>
          </cell>
          <cell r="F221">
            <v>137169.51999999999</v>
          </cell>
        </row>
        <row r="222">
          <cell r="D222" t="str">
            <v>W633</v>
          </cell>
          <cell r="F222">
            <v>156439.72</v>
          </cell>
        </row>
        <row r="223">
          <cell r="D223" t="str">
            <v>W633</v>
          </cell>
          <cell r="F223">
            <v>106681.43</v>
          </cell>
        </row>
        <row r="224">
          <cell r="D224" t="str">
            <v>W633</v>
          </cell>
          <cell r="F224">
            <v>0</v>
          </cell>
        </row>
        <row r="225">
          <cell r="D225" t="str">
            <v>W640</v>
          </cell>
          <cell r="F225">
            <v>392245.95</v>
          </cell>
        </row>
        <row r="226">
          <cell r="D226" t="str">
            <v>W640</v>
          </cell>
          <cell r="F226">
            <v>482077.68</v>
          </cell>
        </row>
        <row r="227">
          <cell r="D227" t="str">
            <v>W641</v>
          </cell>
          <cell r="F227">
            <v>293974.5</v>
          </cell>
        </row>
        <row r="228">
          <cell r="D228" t="str">
            <v>W641</v>
          </cell>
          <cell r="F228">
            <v>529668.88</v>
          </cell>
        </row>
        <row r="229">
          <cell r="D229" t="str">
            <v>W642</v>
          </cell>
          <cell r="F229">
            <v>533234.81000000006</v>
          </cell>
        </row>
        <row r="230">
          <cell r="D230" t="str">
            <v>W642</v>
          </cell>
          <cell r="F230">
            <v>672886.41</v>
          </cell>
        </row>
        <row r="231">
          <cell r="D231" t="str">
            <v>W643</v>
          </cell>
          <cell r="F231">
            <v>346238.96</v>
          </cell>
        </row>
        <row r="232">
          <cell r="D232" t="str">
            <v>W643</v>
          </cell>
          <cell r="F232">
            <v>400077.11</v>
          </cell>
        </row>
        <row r="233">
          <cell r="D233" t="str">
            <v>W650</v>
          </cell>
          <cell r="F233">
            <v>110669.09</v>
          </cell>
        </row>
        <row r="234">
          <cell r="D234" t="str">
            <v>W650</v>
          </cell>
          <cell r="F234">
            <v>156540.44</v>
          </cell>
        </row>
        <row r="235">
          <cell r="D235" t="str">
            <v>W651</v>
          </cell>
          <cell r="F235">
            <v>118608.84</v>
          </cell>
        </row>
        <row r="236">
          <cell r="D236" t="str">
            <v>W651</v>
          </cell>
          <cell r="F236">
            <v>101134.63</v>
          </cell>
        </row>
        <row r="237">
          <cell r="D237" t="str">
            <v>W652</v>
          </cell>
          <cell r="F237">
            <v>598973.96</v>
          </cell>
        </row>
        <row r="238">
          <cell r="D238" t="str">
            <v>W652</v>
          </cell>
          <cell r="F238">
            <v>426161.37</v>
          </cell>
        </row>
        <row r="239">
          <cell r="D239" t="str">
            <v>W652</v>
          </cell>
          <cell r="F239">
            <v>67645.42</v>
          </cell>
        </row>
        <row r="240">
          <cell r="D240" t="str">
            <v>W660</v>
          </cell>
          <cell r="F240">
            <v>1382704.66</v>
          </cell>
        </row>
        <row r="241">
          <cell r="D241" t="str">
            <v>W660</v>
          </cell>
          <cell r="F241">
            <v>0</v>
          </cell>
        </row>
        <row r="242">
          <cell r="D242" t="str">
            <v>W661</v>
          </cell>
          <cell r="F242">
            <v>239696.29</v>
          </cell>
        </row>
        <row r="243">
          <cell r="D243" t="str">
            <v>W662</v>
          </cell>
          <cell r="F243">
            <v>636165.12</v>
          </cell>
        </row>
        <row r="244">
          <cell r="D244" t="str">
            <v>W664</v>
          </cell>
          <cell r="F244">
            <v>167240.26999999999</v>
          </cell>
        </row>
        <row r="245">
          <cell r="D245" t="str">
            <v>W665</v>
          </cell>
          <cell r="F245">
            <v>793520.52</v>
          </cell>
        </row>
        <row r="246">
          <cell r="D246" t="str">
            <v>W665</v>
          </cell>
          <cell r="F246">
            <v>2306.7600000000002</v>
          </cell>
        </row>
        <row r="247">
          <cell r="D247" t="str">
            <v>W670</v>
          </cell>
          <cell r="F247">
            <v>625395.02</v>
          </cell>
        </row>
        <row r="248">
          <cell r="D248" t="str">
            <v>W670</v>
          </cell>
          <cell r="F248">
            <v>0</v>
          </cell>
        </row>
        <row r="249">
          <cell r="D249" t="str">
            <v>W671</v>
          </cell>
          <cell r="F249">
            <v>117282.72</v>
          </cell>
        </row>
        <row r="250">
          <cell r="D250" t="str">
            <v>W672</v>
          </cell>
          <cell r="F250">
            <v>83306.460000000006</v>
          </cell>
        </row>
        <row r="251">
          <cell r="D251" t="str">
            <v>W673</v>
          </cell>
          <cell r="F251">
            <v>1626529</v>
          </cell>
        </row>
        <row r="252">
          <cell r="D252" t="str">
            <v>W675</v>
          </cell>
          <cell r="F252">
            <v>928105.54</v>
          </cell>
        </row>
        <row r="253">
          <cell r="D253" t="str">
            <v>W677</v>
          </cell>
          <cell r="F253">
            <v>322366.33</v>
          </cell>
        </row>
        <row r="255">
          <cell r="D255" t="str">
            <v>G803a</v>
          </cell>
          <cell r="F255">
            <v>35665112.030000001</v>
          </cell>
        </row>
        <row r="256">
          <cell r="D256" t="str">
            <v>G803b</v>
          </cell>
          <cell r="F256">
            <v>10785353.48</v>
          </cell>
        </row>
        <row r="257">
          <cell r="D257" t="str">
            <v>G803c</v>
          </cell>
          <cell r="F257">
            <v>10518384.190000001</v>
          </cell>
        </row>
        <row r="258">
          <cell r="D258" t="str">
            <v>G803d</v>
          </cell>
          <cell r="F258">
            <v>7996738.2400000002</v>
          </cell>
        </row>
        <row r="259">
          <cell r="D259" t="str">
            <v>G803e</v>
          </cell>
          <cell r="F259">
            <v>1802017.05</v>
          </cell>
        </row>
        <row r="260">
          <cell r="D260" t="str">
            <v>G803f</v>
          </cell>
          <cell r="F260">
            <v>63916.92</v>
          </cell>
        </row>
        <row r="261">
          <cell r="D261" t="str">
            <v>G803g</v>
          </cell>
          <cell r="F261">
            <v>10293183.120000001</v>
          </cell>
        </row>
        <row r="262">
          <cell r="D262" t="str">
            <v>G803h</v>
          </cell>
          <cell r="F262">
            <v>196816.09</v>
          </cell>
        </row>
        <row r="263">
          <cell r="D263" t="str">
            <v>G803i</v>
          </cell>
          <cell r="F263">
            <v>49008.99</v>
          </cell>
        </row>
        <row r="264">
          <cell r="D264" t="str">
            <v>G803j</v>
          </cell>
          <cell r="F264">
            <v>14375.88</v>
          </cell>
        </row>
        <row r="265">
          <cell r="D265" t="str">
            <v>G803k</v>
          </cell>
          <cell r="F265">
            <v>0</v>
          </cell>
        </row>
        <row r="266">
          <cell r="D266" t="str">
            <v>G803k</v>
          </cell>
          <cell r="F266">
            <v>36582.559999999998</v>
          </cell>
        </row>
        <row r="267">
          <cell r="D267" t="str">
            <v>G804</v>
          </cell>
          <cell r="F267">
            <v>0</v>
          </cell>
        </row>
        <row r="268">
          <cell r="D268" t="str">
            <v>G804</v>
          </cell>
          <cell r="F268">
            <v>0</v>
          </cell>
        </row>
        <row r="269">
          <cell r="D269" t="str">
            <v>G804</v>
          </cell>
          <cell r="F269">
            <v>0</v>
          </cell>
        </row>
        <row r="270">
          <cell r="D270" t="str">
            <v>G804</v>
          </cell>
          <cell r="F270">
            <v>0</v>
          </cell>
        </row>
        <row r="271">
          <cell r="D271" t="str">
            <v>G805</v>
          </cell>
          <cell r="F271">
            <v>1229.46</v>
          </cell>
        </row>
        <row r="272">
          <cell r="D272" t="str">
            <v>G807</v>
          </cell>
          <cell r="F272">
            <v>159374.87</v>
          </cell>
        </row>
        <row r="273">
          <cell r="D273" t="str">
            <v>G808</v>
          </cell>
          <cell r="F273">
            <v>8841336.2699999996</v>
          </cell>
        </row>
        <row r="274">
          <cell r="D274" t="str">
            <v>G808</v>
          </cell>
          <cell r="F274">
            <v>-10596676.989999998</v>
          </cell>
        </row>
        <row r="275">
          <cell r="D275" t="str">
            <v>G812</v>
          </cell>
          <cell r="F275">
            <v>0</v>
          </cell>
        </row>
        <row r="276">
          <cell r="D276" t="str">
            <v>G813</v>
          </cell>
          <cell r="F276">
            <v>-35331.519999999997</v>
          </cell>
        </row>
        <row r="277">
          <cell r="D277" t="str">
            <v>G813</v>
          </cell>
          <cell r="F277">
            <v>-256707.07</v>
          </cell>
        </row>
        <row r="278">
          <cell r="D278" t="str">
            <v>G840</v>
          </cell>
          <cell r="F278">
            <v>90201</v>
          </cell>
        </row>
        <row r="279">
          <cell r="D279" t="str">
            <v>G841</v>
          </cell>
          <cell r="F279">
            <v>61006.54</v>
          </cell>
        </row>
        <row r="280">
          <cell r="D280" t="str">
            <v>G842</v>
          </cell>
          <cell r="F280">
            <v>23771.65</v>
          </cell>
        </row>
        <row r="281">
          <cell r="D281" t="str">
            <v>G842</v>
          </cell>
          <cell r="F281">
            <v>0</v>
          </cell>
        </row>
        <row r="282">
          <cell r="D282" t="str">
            <v>G843</v>
          </cell>
          <cell r="F282">
            <v>0</v>
          </cell>
        </row>
        <row r="283">
          <cell r="D283" t="str">
            <v>G843</v>
          </cell>
          <cell r="F283">
            <v>47712.04</v>
          </cell>
        </row>
        <row r="284">
          <cell r="D284" t="str">
            <v>G843</v>
          </cell>
          <cell r="F284">
            <v>3322.13</v>
          </cell>
        </row>
        <row r="285">
          <cell r="D285" t="str">
            <v>G843</v>
          </cell>
          <cell r="F285">
            <v>3518.64</v>
          </cell>
        </row>
        <row r="286">
          <cell r="D286" t="str">
            <v>G843</v>
          </cell>
          <cell r="F286">
            <v>1160.1400000000001</v>
          </cell>
        </row>
        <row r="287">
          <cell r="D287" t="str">
            <v>G843</v>
          </cell>
          <cell r="F287">
            <v>876.92</v>
          </cell>
        </row>
        <row r="288">
          <cell r="D288" t="str">
            <v>G843</v>
          </cell>
          <cell r="F288">
            <v>10472</v>
          </cell>
        </row>
        <row r="289">
          <cell r="D289" t="str">
            <v>G850</v>
          </cell>
          <cell r="F289">
            <v>11500.15</v>
          </cell>
        </row>
        <row r="290">
          <cell r="D290" t="str">
            <v>G851</v>
          </cell>
          <cell r="F290">
            <v>371.41</v>
          </cell>
        </row>
        <row r="291">
          <cell r="D291" t="str">
            <v>G856</v>
          </cell>
          <cell r="F291">
            <v>2272</v>
          </cell>
        </row>
        <row r="292">
          <cell r="D292" t="str">
            <v>G857</v>
          </cell>
          <cell r="F292">
            <v>6307.42</v>
          </cell>
        </row>
        <row r="293">
          <cell r="D293" t="str">
            <v>G857</v>
          </cell>
          <cell r="F293">
            <v>17101.080000000002</v>
          </cell>
        </row>
        <row r="294">
          <cell r="D294" t="str">
            <v>G859</v>
          </cell>
          <cell r="F294">
            <v>172.53</v>
          </cell>
        </row>
        <row r="295">
          <cell r="D295" t="str">
            <v>G859</v>
          </cell>
          <cell r="F295">
            <v>0</v>
          </cell>
        </row>
        <row r="296">
          <cell r="D296" t="str">
            <v>G861</v>
          </cell>
          <cell r="F296">
            <v>94.73</v>
          </cell>
        </row>
        <row r="297">
          <cell r="D297" t="str">
            <v>G862</v>
          </cell>
          <cell r="F297">
            <v>857.37</v>
          </cell>
        </row>
        <row r="298">
          <cell r="D298" t="str">
            <v>G863</v>
          </cell>
          <cell r="F298">
            <v>2382.12</v>
          </cell>
        </row>
        <row r="299">
          <cell r="D299" t="str">
            <v>G865</v>
          </cell>
          <cell r="F299">
            <v>11653.81</v>
          </cell>
        </row>
        <row r="300">
          <cell r="D300" t="str">
            <v>G865</v>
          </cell>
          <cell r="F300">
            <v>0</v>
          </cell>
        </row>
        <row r="301">
          <cell r="D301" t="str">
            <v>G867</v>
          </cell>
          <cell r="F301">
            <v>85</v>
          </cell>
        </row>
        <row r="302">
          <cell r="D302" t="str">
            <v>G870</v>
          </cell>
          <cell r="F302">
            <v>2053238.89</v>
          </cell>
        </row>
        <row r="303">
          <cell r="D303" t="str">
            <v>G870</v>
          </cell>
          <cell r="F303">
            <v>0</v>
          </cell>
        </row>
        <row r="304">
          <cell r="D304" t="str">
            <v>G871</v>
          </cell>
          <cell r="F304">
            <v>662928.24</v>
          </cell>
        </row>
        <row r="305">
          <cell r="D305" t="str">
            <v>G871</v>
          </cell>
          <cell r="F305">
            <v>123.42</v>
          </cell>
        </row>
        <row r="306">
          <cell r="D306" t="str">
            <v>G874</v>
          </cell>
          <cell r="F306">
            <v>1292411.8400000001</v>
          </cell>
        </row>
        <row r="307">
          <cell r="D307" t="str">
            <v>G875</v>
          </cell>
          <cell r="F307">
            <v>329391.59999999998</v>
          </cell>
        </row>
        <row r="308">
          <cell r="D308" t="str">
            <v>G876</v>
          </cell>
          <cell r="F308">
            <v>148562.94</v>
          </cell>
        </row>
        <row r="309">
          <cell r="D309" t="str">
            <v>G877</v>
          </cell>
          <cell r="F309">
            <v>20371.759999999998</v>
          </cell>
        </row>
        <row r="310">
          <cell r="D310" t="str">
            <v>G878</v>
          </cell>
          <cell r="F310">
            <v>-64402.31</v>
          </cell>
        </row>
        <row r="311">
          <cell r="D311" t="str">
            <v>G878</v>
          </cell>
          <cell r="F311">
            <v>999649.59</v>
          </cell>
        </row>
        <row r="312">
          <cell r="D312" t="str">
            <v>G878</v>
          </cell>
          <cell r="F312">
            <v>18518.13</v>
          </cell>
        </row>
        <row r="313">
          <cell r="D313" t="str">
            <v>G878</v>
          </cell>
          <cell r="F313">
            <v>13067.31</v>
          </cell>
        </row>
        <row r="314">
          <cell r="D314" t="str">
            <v>G878</v>
          </cell>
          <cell r="F314">
            <v>0</v>
          </cell>
        </row>
        <row r="315">
          <cell r="D315" t="str">
            <v>G879</v>
          </cell>
          <cell r="F315">
            <v>331231.21000000002</v>
          </cell>
        </row>
        <row r="316">
          <cell r="D316" t="str">
            <v>G880</v>
          </cell>
          <cell r="F316">
            <v>1448095.01</v>
          </cell>
        </row>
        <row r="317">
          <cell r="D317" t="str">
            <v>G880</v>
          </cell>
          <cell r="F317">
            <v>4141.26</v>
          </cell>
        </row>
        <row r="318">
          <cell r="D318" t="str">
            <v>G885</v>
          </cell>
          <cell r="F318">
            <v>186857.65</v>
          </cell>
        </row>
        <row r="319">
          <cell r="D319" t="str">
            <v>G885</v>
          </cell>
          <cell r="F319">
            <v>0</v>
          </cell>
        </row>
        <row r="320">
          <cell r="D320" t="str">
            <v>G886</v>
          </cell>
          <cell r="F320">
            <v>142671.01</v>
          </cell>
        </row>
        <row r="321">
          <cell r="D321" t="str">
            <v>G887</v>
          </cell>
          <cell r="F321">
            <v>1106058.71</v>
          </cell>
        </row>
        <row r="322">
          <cell r="D322" t="str">
            <v>G889</v>
          </cell>
          <cell r="F322">
            <v>57343.44</v>
          </cell>
        </row>
        <row r="323">
          <cell r="D323" t="str">
            <v>G890</v>
          </cell>
          <cell r="F323">
            <v>95902.19</v>
          </cell>
        </row>
        <row r="324">
          <cell r="D324" t="str">
            <v>G891</v>
          </cell>
          <cell r="F324">
            <v>11916.58</v>
          </cell>
        </row>
        <row r="325">
          <cell r="D325" t="str">
            <v>G892</v>
          </cell>
          <cell r="F325">
            <v>892180.67</v>
          </cell>
        </row>
        <row r="326">
          <cell r="D326" t="str">
            <v>G893</v>
          </cell>
          <cell r="F326">
            <v>369212.83</v>
          </cell>
        </row>
        <row r="327">
          <cell r="D327" t="str">
            <v>G894</v>
          </cell>
          <cell r="F327">
            <v>84158.34</v>
          </cell>
        </row>
        <row r="329">
          <cell r="D329" t="str">
            <v>E901</v>
          </cell>
          <cell r="F329">
            <v>336951.88</v>
          </cell>
        </row>
        <row r="330">
          <cell r="D330" t="str">
            <v>E901</v>
          </cell>
          <cell r="F330">
            <v>0</v>
          </cell>
        </row>
        <row r="331">
          <cell r="D331" t="str">
            <v>E902</v>
          </cell>
          <cell r="F331">
            <v>1061242.96</v>
          </cell>
        </row>
        <row r="332">
          <cell r="D332" t="str">
            <v>E903</v>
          </cell>
          <cell r="F332">
            <v>711898.39</v>
          </cell>
        </row>
        <row r="333">
          <cell r="D333" t="str">
            <v>E903</v>
          </cell>
          <cell r="F333">
            <v>0</v>
          </cell>
        </row>
        <row r="334">
          <cell r="D334" t="str">
            <v>E903</v>
          </cell>
          <cell r="F334">
            <v>5778.83</v>
          </cell>
        </row>
        <row r="335">
          <cell r="D335" t="str">
            <v>E903</v>
          </cell>
          <cell r="F335">
            <v>1211016.3700000001</v>
          </cell>
        </row>
        <row r="336">
          <cell r="D336" t="str">
            <v>E903</v>
          </cell>
          <cell r="F336">
            <v>485879.93</v>
          </cell>
        </row>
        <row r="337">
          <cell r="D337" t="str">
            <v>E903</v>
          </cell>
          <cell r="F337">
            <v>0</v>
          </cell>
        </row>
        <row r="338">
          <cell r="D338" t="str">
            <v>E903</v>
          </cell>
          <cell r="F338">
            <v>286051.08</v>
          </cell>
        </row>
        <row r="339">
          <cell r="D339" t="str">
            <v>E904</v>
          </cell>
          <cell r="F339">
            <v>802069.73</v>
          </cell>
        </row>
        <row r="340">
          <cell r="D340" t="str">
            <v>E905</v>
          </cell>
          <cell r="F340">
            <v>144920.37</v>
          </cell>
        </row>
        <row r="341">
          <cell r="D341" t="str">
            <v>E907</v>
          </cell>
          <cell r="F341">
            <v>6766.58</v>
          </cell>
        </row>
        <row r="342">
          <cell r="D342" t="str">
            <v>E907</v>
          </cell>
          <cell r="F342">
            <v>0</v>
          </cell>
        </row>
        <row r="343">
          <cell r="D343" t="str">
            <v>E908</v>
          </cell>
          <cell r="F343">
            <v>1170546.33</v>
          </cell>
        </row>
        <row r="344">
          <cell r="D344" t="str">
            <v>E909</v>
          </cell>
          <cell r="F344">
            <v>65093.52</v>
          </cell>
        </row>
        <row r="345">
          <cell r="D345" t="str">
            <v>E910</v>
          </cell>
          <cell r="F345">
            <v>56931.89</v>
          </cell>
        </row>
        <row r="346">
          <cell r="D346" t="str">
            <v>E911</v>
          </cell>
          <cell r="F346">
            <v>0</v>
          </cell>
        </row>
        <row r="347">
          <cell r="D347" t="str">
            <v>E911</v>
          </cell>
          <cell r="F347">
            <v>0</v>
          </cell>
        </row>
        <row r="348">
          <cell r="D348" t="str">
            <v>E912</v>
          </cell>
          <cell r="F348">
            <v>536523.78</v>
          </cell>
        </row>
        <row r="349">
          <cell r="D349" t="str">
            <v>E913</v>
          </cell>
          <cell r="F349">
            <v>0</v>
          </cell>
        </row>
        <row r="350">
          <cell r="D350" t="str">
            <v>E916</v>
          </cell>
          <cell r="F350">
            <v>19445.7</v>
          </cell>
        </row>
        <row r="351">
          <cell r="D351" t="str">
            <v>E920</v>
          </cell>
          <cell r="F351">
            <v>0</v>
          </cell>
        </row>
        <row r="352">
          <cell r="D352" t="str">
            <v>E920</v>
          </cell>
          <cell r="F352">
            <v>9300019.9000000004</v>
          </cell>
        </row>
        <row r="353">
          <cell r="D353" t="str">
            <v>E920</v>
          </cell>
          <cell r="F353">
            <v>0</v>
          </cell>
        </row>
        <row r="354">
          <cell r="D354" t="str">
            <v>E920</v>
          </cell>
          <cell r="F354">
            <v>0</v>
          </cell>
        </row>
        <row r="355">
          <cell r="D355" t="str">
            <v>E921</v>
          </cell>
          <cell r="F355">
            <v>0</v>
          </cell>
        </row>
        <row r="356">
          <cell r="D356" t="str">
            <v>E921</v>
          </cell>
          <cell r="F356">
            <v>1782081.32</v>
          </cell>
        </row>
        <row r="357">
          <cell r="D357" t="str">
            <v>E923</v>
          </cell>
          <cell r="F357">
            <v>0</v>
          </cell>
        </row>
        <row r="358">
          <cell r="D358" t="str">
            <v>E923</v>
          </cell>
          <cell r="F358">
            <v>594152.42000000004</v>
          </cell>
        </row>
        <row r="359">
          <cell r="D359" t="str">
            <v>E924</v>
          </cell>
          <cell r="F359">
            <v>0</v>
          </cell>
        </row>
        <row r="360">
          <cell r="D360" t="str">
            <v>E924</v>
          </cell>
          <cell r="F360">
            <v>259986.72</v>
          </cell>
        </row>
        <row r="361">
          <cell r="D361" t="str">
            <v>E924</v>
          </cell>
          <cell r="F361">
            <v>0</v>
          </cell>
        </row>
        <row r="362">
          <cell r="D362" t="str">
            <v>E924</v>
          </cell>
          <cell r="F362">
            <v>695499.2</v>
          </cell>
        </row>
        <row r="363">
          <cell r="D363" t="str">
            <v>E925</v>
          </cell>
          <cell r="F363">
            <v>0</v>
          </cell>
        </row>
        <row r="364">
          <cell r="D364" t="str">
            <v>E925</v>
          </cell>
          <cell r="F364">
            <v>1094839</v>
          </cell>
        </row>
        <row r="365">
          <cell r="D365" t="str">
            <v>E926</v>
          </cell>
          <cell r="F365">
            <v>0</v>
          </cell>
        </row>
        <row r="366">
          <cell r="D366" t="str">
            <v>E926</v>
          </cell>
          <cell r="F366">
            <v>341436.14</v>
          </cell>
        </row>
        <row r="367">
          <cell r="D367" t="str">
            <v>E927</v>
          </cell>
          <cell r="F367">
            <v>0</v>
          </cell>
        </row>
        <row r="368">
          <cell r="D368" t="str">
            <v>E927</v>
          </cell>
          <cell r="F368">
            <v>0</v>
          </cell>
        </row>
        <row r="369">
          <cell r="D369" t="str">
            <v>E927</v>
          </cell>
          <cell r="F369">
            <v>0</v>
          </cell>
        </row>
        <row r="370">
          <cell r="D370" t="str">
            <v>E927</v>
          </cell>
          <cell r="F370">
            <v>0</v>
          </cell>
        </row>
        <row r="371">
          <cell r="D371" t="str">
            <v>E927</v>
          </cell>
          <cell r="F371">
            <v>0</v>
          </cell>
        </row>
        <row r="372">
          <cell r="D372" t="str">
            <v>E927</v>
          </cell>
          <cell r="F372">
            <v>0</v>
          </cell>
        </row>
        <row r="373">
          <cell r="D373" t="str">
            <v>E927</v>
          </cell>
          <cell r="F373">
            <v>0</v>
          </cell>
        </row>
        <row r="374">
          <cell r="D374" t="str">
            <v>E927</v>
          </cell>
          <cell r="F374">
            <v>0</v>
          </cell>
        </row>
        <row r="375">
          <cell r="D375" t="str">
            <v>E927</v>
          </cell>
          <cell r="F375">
            <v>0</v>
          </cell>
        </row>
        <row r="376">
          <cell r="D376" t="str">
            <v>E927</v>
          </cell>
          <cell r="F376">
            <v>0</v>
          </cell>
        </row>
        <row r="377">
          <cell r="D377" t="str">
            <v>E927</v>
          </cell>
          <cell r="F377">
            <v>0</v>
          </cell>
        </row>
        <row r="378">
          <cell r="D378" t="str">
            <v>E927</v>
          </cell>
          <cell r="F378">
            <v>0</v>
          </cell>
        </row>
        <row r="379">
          <cell r="D379" t="str">
            <v>E927</v>
          </cell>
          <cell r="F379">
            <v>0</v>
          </cell>
        </row>
        <row r="380">
          <cell r="D380" t="str">
            <v>E927</v>
          </cell>
          <cell r="F380">
            <v>0</v>
          </cell>
        </row>
        <row r="381">
          <cell r="D381" t="str">
            <v>E927</v>
          </cell>
          <cell r="F381">
            <v>0</v>
          </cell>
        </row>
        <row r="382">
          <cell r="D382" t="str">
            <v>E927</v>
          </cell>
          <cell r="F382">
            <v>0</v>
          </cell>
        </row>
        <row r="383">
          <cell r="D383" t="str">
            <v>E927</v>
          </cell>
          <cell r="F383">
            <v>0</v>
          </cell>
        </row>
        <row r="384">
          <cell r="D384" t="str">
            <v>E927</v>
          </cell>
          <cell r="F384">
            <v>0</v>
          </cell>
        </row>
        <row r="385">
          <cell r="D385" t="str">
            <v>E927</v>
          </cell>
          <cell r="F385">
            <v>0</v>
          </cell>
        </row>
        <row r="386">
          <cell r="D386" t="str">
            <v>E927</v>
          </cell>
          <cell r="F386">
            <v>0</v>
          </cell>
        </row>
        <row r="387">
          <cell r="D387" t="str">
            <v>E927</v>
          </cell>
          <cell r="F387">
            <v>0</v>
          </cell>
        </row>
        <row r="388">
          <cell r="D388" t="str">
            <v>E927</v>
          </cell>
          <cell r="F388">
            <v>0</v>
          </cell>
        </row>
        <row r="389">
          <cell r="D389" t="str">
            <v>E928</v>
          </cell>
          <cell r="F389">
            <v>0</v>
          </cell>
        </row>
        <row r="390">
          <cell r="D390" t="str">
            <v>E928</v>
          </cell>
          <cell r="F390">
            <v>0</v>
          </cell>
        </row>
        <row r="391">
          <cell r="D391" t="str">
            <v>E929</v>
          </cell>
          <cell r="F391">
            <v>0</v>
          </cell>
        </row>
        <row r="392">
          <cell r="D392" t="str">
            <v>E929</v>
          </cell>
          <cell r="F392">
            <v>0</v>
          </cell>
        </row>
        <row r="393">
          <cell r="D393" t="str">
            <v>E929</v>
          </cell>
          <cell r="F393">
            <v>0</v>
          </cell>
        </row>
        <row r="394">
          <cell r="D394" t="str">
            <v>E929</v>
          </cell>
          <cell r="F394">
            <v>0</v>
          </cell>
        </row>
        <row r="395">
          <cell r="D395" t="str">
            <v>E930</v>
          </cell>
          <cell r="F395">
            <v>0</v>
          </cell>
        </row>
        <row r="396">
          <cell r="D396" t="str">
            <v>E930</v>
          </cell>
          <cell r="F396">
            <v>64489.279999999999</v>
          </cell>
        </row>
        <row r="397">
          <cell r="D397" t="str">
            <v>E930</v>
          </cell>
          <cell r="F397">
            <v>0</v>
          </cell>
        </row>
        <row r="398">
          <cell r="D398" t="str">
            <v>E930</v>
          </cell>
          <cell r="F398">
            <v>364524.69</v>
          </cell>
        </row>
        <row r="399">
          <cell r="D399" t="str">
            <v>E931</v>
          </cell>
          <cell r="F399">
            <v>0</v>
          </cell>
        </row>
        <row r="400">
          <cell r="D400" t="str">
            <v>E931</v>
          </cell>
          <cell r="F400">
            <v>24867.68</v>
          </cell>
        </row>
        <row r="401">
          <cell r="D401" t="str">
            <v>E932</v>
          </cell>
          <cell r="F401">
            <v>0</v>
          </cell>
        </row>
        <row r="402">
          <cell r="D402" t="str">
            <v>E932</v>
          </cell>
          <cell r="F402">
            <v>972812.03</v>
          </cell>
        </row>
        <row r="403">
          <cell r="D403" t="str">
            <v>E950</v>
          </cell>
          <cell r="F403">
            <v>0</v>
          </cell>
        </row>
        <row r="404">
          <cell r="D404" t="str">
            <v>E960</v>
          </cell>
          <cell r="F404">
            <v>0</v>
          </cell>
        </row>
        <row r="406">
          <cell r="D406" t="str">
            <v>W901</v>
          </cell>
          <cell r="F406">
            <v>244578.87</v>
          </cell>
        </row>
        <row r="407">
          <cell r="D407" t="str">
            <v>W901</v>
          </cell>
          <cell r="F407">
            <v>0</v>
          </cell>
        </row>
        <row r="408">
          <cell r="D408" t="str">
            <v>W902</v>
          </cell>
          <cell r="F408">
            <v>758374.06</v>
          </cell>
        </row>
        <row r="409">
          <cell r="D409" t="str">
            <v>W903</v>
          </cell>
          <cell r="F409">
            <v>516650.79</v>
          </cell>
        </row>
        <row r="410">
          <cell r="D410" t="str">
            <v>W903</v>
          </cell>
          <cell r="F410">
            <v>0</v>
          </cell>
        </row>
        <row r="411">
          <cell r="D411" t="str">
            <v>W903</v>
          </cell>
          <cell r="F411">
            <v>4192.32</v>
          </cell>
        </row>
        <row r="412">
          <cell r="D412" t="str">
            <v>W903</v>
          </cell>
          <cell r="F412">
            <v>871057.2</v>
          </cell>
        </row>
        <row r="413">
          <cell r="D413" t="str">
            <v>W903</v>
          </cell>
          <cell r="F413">
            <v>318512.45</v>
          </cell>
        </row>
        <row r="414">
          <cell r="D414" t="str">
            <v>W903</v>
          </cell>
          <cell r="F414">
            <v>0</v>
          </cell>
        </row>
        <row r="415">
          <cell r="D415" t="str">
            <v>W903</v>
          </cell>
          <cell r="F415">
            <v>58123.360000000001</v>
          </cell>
        </row>
        <row r="416">
          <cell r="D416" t="str">
            <v>W904</v>
          </cell>
          <cell r="F416">
            <v>128214.05</v>
          </cell>
        </row>
        <row r="417">
          <cell r="D417" t="str">
            <v>W905</v>
          </cell>
          <cell r="F417">
            <v>105194.98</v>
          </cell>
        </row>
        <row r="418">
          <cell r="D418" t="str">
            <v>W907</v>
          </cell>
          <cell r="F418">
            <v>4932.87</v>
          </cell>
        </row>
        <row r="419">
          <cell r="D419" t="str">
            <v>W907</v>
          </cell>
          <cell r="F419">
            <v>0</v>
          </cell>
        </row>
        <row r="420">
          <cell r="D420" t="str">
            <v>W908</v>
          </cell>
          <cell r="F420">
            <v>197231.48</v>
          </cell>
        </row>
        <row r="421">
          <cell r="D421" t="str">
            <v>W909</v>
          </cell>
          <cell r="F421">
            <v>14370</v>
          </cell>
        </row>
        <row r="422">
          <cell r="D422" t="str">
            <v>W910</v>
          </cell>
          <cell r="F422">
            <v>41505.74</v>
          </cell>
        </row>
        <row r="423">
          <cell r="D423" t="str">
            <v>W911</v>
          </cell>
          <cell r="F423">
            <v>0</v>
          </cell>
        </row>
        <row r="424">
          <cell r="D424" t="str">
            <v>W911</v>
          </cell>
          <cell r="F424">
            <v>0</v>
          </cell>
        </row>
        <row r="425">
          <cell r="D425" t="str">
            <v>W912</v>
          </cell>
          <cell r="F425">
            <v>4443.9799999999996</v>
          </cell>
        </row>
        <row r="426">
          <cell r="D426" t="str">
            <v>W913</v>
          </cell>
          <cell r="F426">
            <v>0</v>
          </cell>
        </row>
        <row r="427">
          <cell r="D427" t="str">
            <v>W916</v>
          </cell>
          <cell r="F427">
            <v>5041.72</v>
          </cell>
        </row>
        <row r="428">
          <cell r="D428" t="str">
            <v>W920</v>
          </cell>
          <cell r="F428">
            <v>0</v>
          </cell>
        </row>
        <row r="429">
          <cell r="D429" t="str">
            <v>W920</v>
          </cell>
          <cell r="F429">
            <v>3212542.05</v>
          </cell>
        </row>
        <row r="430">
          <cell r="D430" t="str">
            <v>W920</v>
          </cell>
          <cell r="F430">
            <v>0</v>
          </cell>
        </row>
        <row r="431">
          <cell r="D431" t="str">
            <v>W920</v>
          </cell>
          <cell r="F431">
            <v>0</v>
          </cell>
        </row>
        <row r="432">
          <cell r="D432" t="str">
            <v>W921</v>
          </cell>
          <cell r="F432">
            <v>0</v>
          </cell>
        </row>
        <row r="433">
          <cell r="D433" t="str">
            <v>W921</v>
          </cell>
          <cell r="F433">
            <v>459690.79</v>
          </cell>
        </row>
        <row r="434">
          <cell r="D434" t="str">
            <v>W923</v>
          </cell>
          <cell r="F434">
            <v>0</v>
          </cell>
        </row>
        <row r="435">
          <cell r="D435" t="str">
            <v>W923</v>
          </cell>
          <cell r="F435">
            <v>84084.65</v>
          </cell>
        </row>
        <row r="436">
          <cell r="D436" t="str">
            <v>W924</v>
          </cell>
          <cell r="F436">
            <v>0</v>
          </cell>
        </row>
        <row r="437">
          <cell r="D437" t="str">
            <v>W924</v>
          </cell>
          <cell r="F437">
            <v>40837.129999999997</v>
          </cell>
        </row>
        <row r="438">
          <cell r="D438" t="str">
            <v>W924</v>
          </cell>
          <cell r="F438">
            <v>0</v>
          </cell>
        </row>
        <row r="439">
          <cell r="D439" t="str">
            <v>W924</v>
          </cell>
          <cell r="F439">
            <v>85625.94</v>
          </cell>
        </row>
        <row r="440">
          <cell r="D440" t="str">
            <v>W925</v>
          </cell>
          <cell r="F440">
            <v>0</v>
          </cell>
        </row>
        <row r="441">
          <cell r="D441" t="str">
            <v>W925</v>
          </cell>
          <cell r="F441">
            <v>366809.8</v>
          </cell>
        </row>
        <row r="442">
          <cell r="D442" t="str">
            <v>W926</v>
          </cell>
          <cell r="F442">
            <v>0</v>
          </cell>
        </row>
        <row r="443">
          <cell r="D443" t="str">
            <v>W926</v>
          </cell>
          <cell r="F443">
            <v>111990.03</v>
          </cell>
        </row>
        <row r="444">
          <cell r="D444" t="str">
            <v>W927</v>
          </cell>
          <cell r="F444">
            <v>0</v>
          </cell>
        </row>
        <row r="445">
          <cell r="D445" t="str">
            <v>W927</v>
          </cell>
          <cell r="F445">
            <v>0</v>
          </cell>
        </row>
        <row r="446">
          <cell r="D446" t="str">
            <v>W927</v>
          </cell>
          <cell r="F446">
            <v>0</v>
          </cell>
        </row>
        <row r="447">
          <cell r="D447" t="str">
            <v>W927</v>
          </cell>
          <cell r="F447">
            <v>0</v>
          </cell>
        </row>
        <row r="448">
          <cell r="D448" t="str">
            <v>W927</v>
          </cell>
          <cell r="F448">
            <v>0</v>
          </cell>
        </row>
        <row r="449">
          <cell r="D449" t="str">
            <v>W927</v>
          </cell>
          <cell r="F449">
            <v>0</v>
          </cell>
        </row>
        <row r="450">
          <cell r="D450" t="str">
            <v>W927</v>
          </cell>
          <cell r="F450">
            <v>0</v>
          </cell>
        </row>
        <row r="451">
          <cell r="D451" t="str">
            <v>W927</v>
          </cell>
          <cell r="F451">
            <v>0</v>
          </cell>
        </row>
        <row r="452">
          <cell r="D452" t="str">
            <v>W927</v>
          </cell>
          <cell r="F452">
            <v>0</v>
          </cell>
        </row>
        <row r="453">
          <cell r="D453" t="str">
            <v>W927</v>
          </cell>
          <cell r="F453">
            <v>0</v>
          </cell>
        </row>
        <row r="454">
          <cell r="D454" t="str">
            <v>W927</v>
          </cell>
          <cell r="F454">
            <v>0</v>
          </cell>
        </row>
        <row r="455">
          <cell r="D455" t="str">
            <v>W927</v>
          </cell>
          <cell r="F455">
            <v>0</v>
          </cell>
        </row>
        <row r="456">
          <cell r="D456" t="str">
            <v>W927</v>
          </cell>
          <cell r="F456">
            <v>0</v>
          </cell>
        </row>
        <row r="457">
          <cell r="D457" t="str">
            <v>W927</v>
          </cell>
          <cell r="F457">
            <v>0</v>
          </cell>
        </row>
        <row r="458">
          <cell r="D458" t="str">
            <v>W927</v>
          </cell>
          <cell r="F458">
            <v>0</v>
          </cell>
        </row>
        <row r="459">
          <cell r="D459" t="str">
            <v>W927</v>
          </cell>
          <cell r="F459">
            <v>0</v>
          </cell>
        </row>
        <row r="460">
          <cell r="D460" t="str">
            <v>W927</v>
          </cell>
          <cell r="F460">
            <v>0</v>
          </cell>
        </row>
        <row r="461">
          <cell r="D461" t="str">
            <v>W927</v>
          </cell>
          <cell r="F461">
            <v>0</v>
          </cell>
        </row>
        <row r="462">
          <cell r="D462" t="str">
            <v>W927</v>
          </cell>
          <cell r="F462">
            <v>0</v>
          </cell>
        </row>
        <row r="463">
          <cell r="D463" t="str">
            <v>W927</v>
          </cell>
          <cell r="F463">
            <v>0</v>
          </cell>
        </row>
        <row r="464">
          <cell r="D464" t="str">
            <v>W927</v>
          </cell>
          <cell r="F464">
            <v>0</v>
          </cell>
        </row>
        <row r="465">
          <cell r="D465" t="str">
            <v>W927</v>
          </cell>
          <cell r="F465">
            <v>0</v>
          </cell>
        </row>
        <row r="466">
          <cell r="D466" t="str">
            <v>W928</v>
          </cell>
          <cell r="F466">
            <v>0</v>
          </cell>
        </row>
        <row r="467">
          <cell r="D467" t="str">
            <v>W928</v>
          </cell>
          <cell r="F467">
            <v>0</v>
          </cell>
        </row>
        <row r="468">
          <cell r="D468" t="str">
            <v>W929</v>
          </cell>
          <cell r="F468">
            <v>0</v>
          </cell>
        </row>
        <row r="469">
          <cell r="D469" t="str">
            <v>W929</v>
          </cell>
          <cell r="F469">
            <v>0</v>
          </cell>
        </row>
        <row r="470">
          <cell r="D470" t="str">
            <v>W929</v>
          </cell>
          <cell r="F470">
            <v>0</v>
          </cell>
        </row>
        <row r="471">
          <cell r="D471" t="str">
            <v>W929</v>
          </cell>
          <cell r="F471">
            <v>0</v>
          </cell>
        </row>
        <row r="472">
          <cell r="D472" t="str">
            <v>W930</v>
          </cell>
          <cell r="F472">
            <v>0</v>
          </cell>
        </row>
        <row r="473">
          <cell r="D473" t="str">
            <v>W930</v>
          </cell>
          <cell r="F473">
            <v>21230.12</v>
          </cell>
        </row>
        <row r="474">
          <cell r="D474" t="str">
            <v>W930</v>
          </cell>
          <cell r="F474">
            <v>0</v>
          </cell>
        </row>
        <row r="475">
          <cell r="D475" t="str">
            <v>W930</v>
          </cell>
          <cell r="F475">
            <v>199277.14</v>
          </cell>
        </row>
        <row r="476">
          <cell r="D476" t="str">
            <v>W931</v>
          </cell>
          <cell r="F476">
            <v>0</v>
          </cell>
        </row>
        <row r="477">
          <cell r="D477" t="str">
            <v>W931</v>
          </cell>
          <cell r="F477">
            <v>8186.52</v>
          </cell>
        </row>
        <row r="478">
          <cell r="D478" t="str">
            <v>W932</v>
          </cell>
          <cell r="F478">
            <v>0</v>
          </cell>
        </row>
        <row r="479">
          <cell r="D479" t="str">
            <v>W932</v>
          </cell>
          <cell r="F479">
            <v>305269.28999999998</v>
          </cell>
        </row>
        <row r="480">
          <cell r="D480" t="str">
            <v>W950</v>
          </cell>
          <cell r="F480">
            <v>0</v>
          </cell>
        </row>
        <row r="481">
          <cell r="D481" t="str">
            <v>W960</v>
          </cell>
          <cell r="F481">
            <v>0</v>
          </cell>
        </row>
        <row r="483">
          <cell r="D483" t="str">
            <v>G901</v>
          </cell>
          <cell r="F483">
            <v>249907.36</v>
          </cell>
        </row>
        <row r="484">
          <cell r="D484" t="str">
            <v>G901</v>
          </cell>
          <cell r="F484">
            <v>0</v>
          </cell>
        </row>
        <row r="485">
          <cell r="D485" t="str">
            <v>G902</v>
          </cell>
          <cell r="F485">
            <v>775503.61</v>
          </cell>
        </row>
        <row r="486">
          <cell r="D486" t="str">
            <v>G903</v>
          </cell>
          <cell r="F486">
            <v>0</v>
          </cell>
        </row>
        <row r="487">
          <cell r="D487" t="str">
            <v>G903</v>
          </cell>
          <cell r="F487">
            <v>527832.99</v>
          </cell>
        </row>
        <row r="488">
          <cell r="D488" t="str">
            <v>G903</v>
          </cell>
          <cell r="F488">
            <v>4292.1899999999996</v>
          </cell>
        </row>
        <row r="489">
          <cell r="D489" t="str">
            <v>G903</v>
          </cell>
          <cell r="F489">
            <v>893496.44</v>
          </cell>
        </row>
        <row r="490">
          <cell r="D490" t="str">
            <v>G903</v>
          </cell>
          <cell r="F490">
            <v>346562.8</v>
          </cell>
        </row>
        <row r="491">
          <cell r="D491" t="str">
            <v>G903</v>
          </cell>
          <cell r="F491">
            <v>0</v>
          </cell>
        </row>
        <row r="492">
          <cell r="D492" t="str">
            <v>G903</v>
          </cell>
          <cell r="F492">
            <v>76505.67</v>
          </cell>
        </row>
        <row r="493">
          <cell r="D493" t="str">
            <v>G904</v>
          </cell>
          <cell r="F493">
            <v>325892.84999999998</v>
          </cell>
        </row>
        <row r="494">
          <cell r="D494" t="str">
            <v>G905</v>
          </cell>
          <cell r="F494">
            <v>107499.05</v>
          </cell>
        </row>
        <row r="495">
          <cell r="D495" t="str">
            <v>G907</v>
          </cell>
          <cell r="F495">
            <v>5045.3999999999996</v>
          </cell>
        </row>
        <row r="496">
          <cell r="D496" t="str">
            <v>G907</v>
          </cell>
          <cell r="F496">
            <v>0</v>
          </cell>
        </row>
        <row r="497">
          <cell r="D497" t="str">
            <v>G908</v>
          </cell>
          <cell r="F497">
            <v>437097.13</v>
          </cell>
        </row>
        <row r="498">
          <cell r="D498" t="str">
            <v>G909</v>
          </cell>
          <cell r="F498">
            <v>2102.77</v>
          </cell>
        </row>
        <row r="499">
          <cell r="D499" t="str">
            <v>G910</v>
          </cell>
          <cell r="F499">
            <v>42449.46</v>
          </cell>
        </row>
        <row r="500">
          <cell r="D500" t="str">
            <v>G911</v>
          </cell>
          <cell r="F500">
            <v>0</v>
          </cell>
        </row>
        <row r="501">
          <cell r="D501" t="str">
            <v>G911</v>
          </cell>
          <cell r="F501">
            <v>0</v>
          </cell>
        </row>
        <row r="502">
          <cell r="D502" t="str">
            <v>G912</v>
          </cell>
          <cell r="F502">
            <v>38938.94</v>
          </cell>
        </row>
        <row r="503">
          <cell r="D503" t="str">
            <v>G913</v>
          </cell>
          <cell r="F503">
            <v>0</v>
          </cell>
        </row>
        <row r="504">
          <cell r="D504" t="str">
            <v>G916</v>
          </cell>
          <cell r="F504">
            <v>3648.21</v>
          </cell>
        </row>
        <row r="505">
          <cell r="D505" t="str">
            <v>G920</v>
          </cell>
          <cell r="F505">
            <v>0</v>
          </cell>
        </row>
        <row r="506">
          <cell r="D506" t="str">
            <v>G920</v>
          </cell>
          <cell r="F506">
            <v>2267188.2799999998</v>
          </cell>
        </row>
        <row r="507">
          <cell r="D507" t="str">
            <v>G920</v>
          </cell>
          <cell r="F507">
            <v>0</v>
          </cell>
        </row>
        <row r="508">
          <cell r="D508" t="str">
            <v>G920</v>
          </cell>
          <cell r="F508">
            <v>0</v>
          </cell>
        </row>
        <row r="509">
          <cell r="D509" t="str">
            <v>G921</v>
          </cell>
          <cell r="F509">
            <v>0</v>
          </cell>
        </row>
        <row r="510">
          <cell r="D510" t="str">
            <v>G921</v>
          </cell>
          <cell r="F510">
            <v>360522.34</v>
          </cell>
        </row>
        <row r="511">
          <cell r="D511" t="str">
            <v>G923</v>
          </cell>
          <cell r="F511">
            <v>0</v>
          </cell>
        </row>
        <row r="512">
          <cell r="D512" t="str">
            <v>G923</v>
          </cell>
          <cell r="F512">
            <v>264569.40999999997</v>
          </cell>
        </row>
        <row r="513">
          <cell r="D513" t="str">
            <v>G924</v>
          </cell>
          <cell r="F513">
            <v>0</v>
          </cell>
        </row>
        <row r="514">
          <cell r="D514" t="str">
            <v>G924</v>
          </cell>
          <cell r="F514">
            <v>16322.57</v>
          </cell>
        </row>
        <row r="515">
          <cell r="D515" t="str">
            <v>G924</v>
          </cell>
          <cell r="F515">
            <v>0</v>
          </cell>
        </row>
        <row r="516">
          <cell r="D516" t="str">
            <v>G924</v>
          </cell>
          <cell r="F516">
            <v>26548.38</v>
          </cell>
        </row>
        <row r="517">
          <cell r="D517" t="str">
            <v>G925</v>
          </cell>
          <cell r="F517">
            <v>0</v>
          </cell>
        </row>
        <row r="518">
          <cell r="D518" t="str">
            <v>G925</v>
          </cell>
          <cell r="F518">
            <v>264250.39</v>
          </cell>
        </row>
        <row r="519">
          <cell r="D519" t="str">
            <v>G926</v>
          </cell>
          <cell r="F519">
            <v>0</v>
          </cell>
        </row>
        <row r="520">
          <cell r="D520" t="str">
            <v>G926</v>
          </cell>
          <cell r="F520">
            <v>72321.87</v>
          </cell>
        </row>
        <row r="521">
          <cell r="D521" t="str">
            <v>G927</v>
          </cell>
          <cell r="F521">
            <v>0</v>
          </cell>
        </row>
        <row r="522">
          <cell r="D522" t="str">
            <v>G927</v>
          </cell>
          <cell r="F522">
            <v>0</v>
          </cell>
        </row>
        <row r="523">
          <cell r="D523" t="str">
            <v>G927</v>
          </cell>
          <cell r="F523">
            <v>0</v>
          </cell>
        </row>
        <row r="524">
          <cell r="D524" t="str">
            <v>G927</v>
          </cell>
          <cell r="F524">
            <v>0</v>
          </cell>
        </row>
        <row r="525">
          <cell r="D525" t="str">
            <v>G927</v>
          </cell>
          <cell r="F525">
            <v>0</v>
          </cell>
        </row>
        <row r="526">
          <cell r="D526" t="str">
            <v>G927</v>
          </cell>
          <cell r="F526">
            <v>0</v>
          </cell>
        </row>
        <row r="527">
          <cell r="D527" t="str">
            <v>G927</v>
          </cell>
          <cell r="F527">
            <v>0</v>
          </cell>
        </row>
        <row r="528">
          <cell r="D528" t="str">
            <v>G927</v>
          </cell>
          <cell r="F528">
            <v>0</v>
          </cell>
        </row>
        <row r="529">
          <cell r="D529" t="str">
            <v>G927</v>
          </cell>
          <cell r="F529">
            <v>0</v>
          </cell>
        </row>
        <row r="530">
          <cell r="D530" t="str">
            <v>G927</v>
          </cell>
          <cell r="F530">
            <v>0</v>
          </cell>
        </row>
        <row r="531">
          <cell r="D531" t="str">
            <v>G927</v>
          </cell>
          <cell r="F531">
            <v>0</v>
          </cell>
        </row>
        <row r="532">
          <cell r="D532" t="str">
            <v>G927</v>
          </cell>
          <cell r="F532">
            <v>0</v>
          </cell>
        </row>
        <row r="533">
          <cell r="D533" t="str">
            <v>G927</v>
          </cell>
          <cell r="F533">
            <v>0</v>
          </cell>
        </row>
        <row r="534">
          <cell r="D534" t="str">
            <v>G927</v>
          </cell>
          <cell r="F534">
            <v>0</v>
          </cell>
        </row>
        <row r="535">
          <cell r="D535" t="str">
            <v>G927</v>
          </cell>
          <cell r="F535">
            <v>0</v>
          </cell>
        </row>
        <row r="536">
          <cell r="D536" t="str">
            <v>G927</v>
          </cell>
          <cell r="F536">
            <v>0</v>
          </cell>
        </row>
        <row r="537">
          <cell r="D537" t="str">
            <v>G927</v>
          </cell>
          <cell r="F537">
            <v>0</v>
          </cell>
        </row>
        <row r="538">
          <cell r="D538" t="str">
            <v>G927</v>
          </cell>
          <cell r="F538">
            <v>0</v>
          </cell>
        </row>
        <row r="539">
          <cell r="D539" t="str">
            <v>G927</v>
          </cell>
          <cell r="F539">
            <v>0</v>
          </cell>
        </row>
        <row r="540">
          <cell r="D540" t="str">
            <v>G927</v>
          </cell>
          <cell r="F540">
            <v>0</v>
          </cell>
        </row>
        <row r="541">
          <cell r="D541" t="str">
            <v>G927</v>
          </cell>
          <cell r="F541">
            <v>0</v>
          </cell>
        </row>
        <row r="542">
          <cell r="D542" t="str">
            <v>G927</v>
          </cell>
          <cell r="F542">
            <v>0</v>
          </cell>
        </row>
        <row r="543">
          <cell r="D543" t="str">
            <v>G928</v>
          </cell>
          <cell r="F543">
            <v>0</v>
          </cell>
        </row>
        <row r="544">
          <cell r="D544" t="str">
            <v>G928</v>
          </cell>
          <cell r="F544">
            <v>0</v>
          </cell>
        </row>
        <row r="545">
          <cell r="D545" t="str">
            <v>G929</v>
          </cell>
          <cell r="F545">
            <v>0</v>
          </cell>
        </row>
        <row r="546">
          <cell r="D546" t="str">
            <v>G929</v>
          </cell>
          <cell r="F546">
            <v>0</v>
          </cell>
        </row>
        <row r="547">
          <cell r="D547" t="str">
            <v>G929</v>
          </cell>
          <cell r="F547">
            <v>0</v>
          </cell>
        </row>
        <row r="548">
          <cell r="D548" t="str">
            <v>G929</v>
          </cell>
          <cell r="F548">
            <v>0</v>
          </cell>
        </row>
        <row r="549">
          <cell r="D549" t="str">
            <v>G930</v>
          </cell>
          <cell r="F549">
            <v>0</v>
          </cell>
        </row>
        <row r="550">
          <cell r="D550" t="str">
            <v>G930</v>
          </cell>
          <cell r="F550">
            <v>13365.79</v>
          </cell>
        </row>
        <row r="551">
          <cell r="D551" t="str">
            <v>G930</v>
          </cell>
          <cell r="F551">
            <v>0</v>
          </cell>
        </row>
        <row r="552">
          <cell r="D552" t="str">
            <v>G930</v>
          </cell>
          <cell r="F552">
            <v>101554.8</v>
          </cell>
        </row>
        <row r="553">
          <cell r="D553" t="str">
            <v>G931</v>
          </cell>
          <cell r="F553">
            <v>0</v>
          </cell>
        </row>
        <row r="554">
          <cell r="D554" t="str">
            <v>G931</v>
          </cell>
          <cell r="F554">
            <v>5153.9399999999996</v>
          </cell>
        </row>
        <row r="555">
          <cell r="D555" t="str">
            <v>G932</v>
          </cell>
          <cell r="F555">
            <v>0</v>
          </cell>
        </row>
        <row r="556">
          <cell r="D556" t="str">
            <v>G932</v>
          </cell>
          <cell r="F556">
            <v>184807.53</v>
          </cell>
        </row>
        <row r="557">
          <cell r="D557" t="str">
            <v>G950</v>
          </cell>
          <cell r="F557">
            <v>0</v>
          </cell>
        </row>
        <row r="558">
          <cell r="D558" t="str">
            <v>G960</v>
          </cell>
          <cell r="F558">
            <v>0</v>
          </cell>
        </row>
        <row r="560">
          <cell r="D560" t="str">
            <v>901</v>
          </cell>
          <cell r="F560">
            <v>832162.31</v>
          </cell>
        </row>
        <row r="561">
          <cell r="D561" t="str">
            <v>901</v>
          </cell>
          <cell r="F561">
            <v>0</v>
          </cell>
        </row>
        <row r="562">
          <cell r="D562" t="str">
            <v>902</v>
          </cell>
          <cell r="F562">
            <v>2595120.63</v>
          </cell>
        </row>
        <row r="563">
          <cell r="D563" t="str">
            <v>903b</v>
          </cell>
          <cell r="F563">
            <v>0</v>
          </cell>
        </row>
        <row r="564">
          <cell r="D564" t="str">
            <v>903b</v>
          </cell>
          <cell r="F564">
            <v>1757933.57</v>
          </cell>
        </row>
        <row r="565">
          <cell r="D565" t="str">
            <v>903c</v>
          </cell>
          <cell r="F565">
            <v>14276.34</v>
          </cell>
        </row>
        <row r="566">
          <cell r="D566" t="str">
            <v>903d</v>
          </cell>
          <cell r="F566">
            <v>2978832.95</v>
          </cell>
        </row>
        <row r="567">
          <cell r="D567" t="str">
            <v>903a</v>
          </cell>
          <cell r="F567">
            <v>1151703.1000000001</v>
          </cell>
        </row>
        <row r="568">
          <cell r="D568" t="str">
            <v>903a</v>
          </cell>
          <cell r="F568">
            <v>0</v>
          </cell>
        </row>
        <row r="569">
          <cell r="D569" t="str">
            <v>903a</v>
          </cell>
          <cell r="F569">
            <v>420853.95</v>
          </cell>
        </row>
        <row r="570">
          <cell r="D570" t="str">
            <v>904</v>
          </cell>
          <cell r="F570">
            <v>1256177.55</v>
          </cell>
        </row>
        <row r="571">
          <cell r="D571" t="str">
            <v>905</v>
          </cell>
          <cell r="F571">
            <v>357940.6</v>
          </cell>
        </row>
        <row r="572">
          <cell r="D572" t="str">
            <v>907</v>
          </cell>
          <cell r="F572">
            <v>16794.97</v>
          </cell>
        </row>
        <row r="573">
          <cell r="D573" t="str">
            <v>907</v>
          </cell>
          <cell r="F573">
            <v>0</v>
          </cell>
        </row>
        <row r="574">
          <cell r="D574" t="str">
            <v>908</v>
          </cell>
          <cell r="F574">
            <v>1805100.46</v>
          </cell>
        </row>
        <row r="575">
          <cell r="D575" t="str">
            <v>909</v>
          </cell>
          <cell r="F575">
            <v>81566.289999999994</v>
          </cell>
        </row>
        <row r="576">
          <cell r="D576" t="str">
            <v>910</v>
          </cell>
          <cell r="F576">
            <v>141308.76999999999</v>
          </cell>
        </row>
        <row r="577">
          <cell r="D577" t="str">
            <v>911</v>
          </cell>
          <cell r="F577">
            <v>0</v>
          </cell>
        </row>
        <row r="578">
          <cell r="D578" t="str">
            <v>911</v>
          </cell>
          <cell r="F578">
            <v>0</v>
          </cell>
        </row>
        <row r="579">
          <cell r="D579" t="str">
            <v>912</v>
          </cell>
          <cell r="F579">
            <v>579906.69999999995</v>
          </cell>
        </row>
        <row r="580">
          <cell r="D580" t="str">
            <v>913</v>
          </cell>
          <cell r="F580">
            <v>296618.03999999998</v>
          </cell>
        </row>
        <row r="581">
          <cell r="D581" t="str">
            <v>916</v>
          </cell>
          <cell r="F581">
            <v>28135.63</v>
          </cell>
        </row>
        <row r="582">
          <cell r="D582" t="str">
            <v>920</v>
          </cell>
          <cell r="F582">
            <v>21809975.730000004</v>
          </cell>
        </row>
        <row r="583">
          <cell r="D583" t="str">
            <v>920</v>
          </cell>
          <cell r="F583">
            <v>17800236.48</v>
          </cell>
        </row>
        <row r="584">
          <cell r="D584" t="str">
            <v>920</v>
          </cell>
          <cell r="F584">
            <v>0</v>
          </cell>
        </row>
        <row r="585">
          <cell r="D585" t="str">
            <v>920</v>
          </cell>
          <cell r="F585">
            <v>0</v>
          </cell>
        </row>
        <row r="586">
          <cell r="D586" t="str">
            <v>921</v>
          </cell>
          <cell r="F586">
            <v>3385283.52</v>
          </cell>
        </row>
        <row r="587">
          <cell r="D587" t="str">
            <v>921</v>
          </cell>
          <cell r="F587">
            <v>2880012.21</v>
          </cell>
        </row>
        <row r="588">
          <cell r="D588" t="str">
            <v>923</v>
          </cell>
          <cell r="F588">
            <v>1173333.45</v>
          </cell>
        </row>
        <row r="589">
          <cell r="D589" t="str">
            <v>923</v>
          </cell>
          <cell r="F589">
            <v>1044844.38</v>
          </cell>
        </row>
        <row r="590">
          <cell r="D590" t="str">
            <v>924</v>
          </cell>
          <cell r="F590">
            <v>412521.4</v>
          </cell>
        </row>
        <row r="591">
          <cell r="D591" t="str">
            <v>924</v>
          </cell>
          <cell r="F591">
            <v>360789.02</v>
          </cell>
        </row>
        <row r="592">
          <cell r="D592" t="str">
            <v>924</v>
          </cell>
          <cell r="F592">
            <v>1068891.98</v>
          </cell>
        </row>
        <row r="593">
          <cell r="D593" t="str">
            <v>924</v>
          </cell>
          <cell r="F593">
            <v>833927.49</v>
          </cell>
        </row>
        <row r="594">
          <cell r="D594" t="str">
            <v>925</v>
          </cell>
          <cell r="F594">
            <v>2602815.62</v>
          </cell>
        </row>
        <row r="595">
          <cell r="D595" t="str">
            <v>925</v>
          </cell>
          <cell r="F595">
            <v>1934060.87</v>
          </cell>
        </row>
        <row r="596">
          <cell r="D596" t="str">
            <v>926</v>
          </cell>
          <cell r="F596">
            <v>789724.46</v>
          </cell>
        </row>
        <row r="597">
          <cell r="D597" t="str">
            <v>926</v>
          </cell>
          <cell r="F597">
            <v>605066.57999999996</v>
          </cell>
        </row>
        <row r="598">
          <cell r="D598" t="str">
            <v>927</v>
          </cell>
          <cell r="F598">
            <v>0</v>
          </cell>
        </row>
        <row r="599">
          <cell r="D599" t="str">
            <v>927</v>
          </cell>
          <cell r="F599">
            <v>0</v>
          </cell>
        </row>
        <row r="600">
          <cell r="D600" t="str">
            <v>927</v>
          </cell>
          <cell r="F600">
            <v>0</v>
          </cell>
        </row>
        <row r="601">
          <cell r="D601" t="str">
            <v>927</v>
          </cell>
          <cell r="F601">
            <v>0</v>
          </cell>
        </row>
        <row r="602">
          <cell r="D602" t="str">
            <v>927</v>
          </cell>
          <cell r="F602">
            <v>0</v>
          </cell>
        </row>
        <row r="603">
          <cell r="D603" t="str">
            <v>927</v>
          </cell>
          <cell r="F603">
            <v>0</v>
          </cell>
        </row>
        <row r="604">
          <cell r="D604" t="str">
            <v>927</v>
          </cell>
          <cell r="F604">
            <v>0</v>
          </cell>
        </row>
        <row r="605">
          <cell r="D605" t="str">
            <v>927</v>
          </cell>
          <cell r="F605">
            <v>0</v>
          </cell>
        </row>
        <row r="606">
          <cell r="D606" t="str">
            <v>927</v>
          </cell>
          <cell r="F606">
            <v>0</v>
          </cell>
        </row>
        <row r="607">
          <cell r="D607" t="str">
            <v>927</v>
          </cell>
          <cell r="F607">
            <v>0</v>
          </cell>
        </row>
        <row r="608">
          <cell r="D608" t="str">
            <v>927</v>
          </cell>
          <cell r="F608">
            <v>0</v>
          </cell>
        </row>
        <row r="609">
          <cell r="D609" t="str">
            <v>927</v>
          </cell>
          <cell r="F609">
            <v>0</v>
          </cell>
        </row>
        <row r="610">
          <cell r="D610" t="str">
            <v>927</v>
          </cell>
          <cell r="F610">
            <v>0</v>
          </cell>
        </row>
        <row r="611">
          <cell r="D611" t="str">
            <v>927</v>
          </cell>
          <cell r="F611">
            <v>0</v>
          </cell>
        </row>
        <row r="612">
          <cell r="D612" t="str">
            <v>927</v>
          </cell>
          <cell r="F612">
            <v>0</v>
          </cell>
        </row>
        <row r="613">
          <cell r="D613" t="str">
            <v>927</v>
          </cell>
          <cell r="F613">
            <v>0</v>
          </cell>
        </row>
        <row r="614">
          <cell r="D614" t="str">
            <v>927</v>
          </cell>
          <cell r="F614">
            <v>0</v>
          </cell>
        </row>
        <row r="615">
          <cell r="D615" t="str">
            <v>927</v>
          </cell>
          <cell r="F615">
            <v>0</v>
          </cell>
        </row>
        <row r="616">
          <cell r="D616" t="str">
            <v>927</v>
          </cell>
          <cell r="F616">
            <v>0</v>
          </cell>
        </row>
        <row r="617">
          <cell r="D617" t="str">
            <v>927</v>
          </cell>
          <cell r="F617">
            <v>0</v>
          </cell>
        </row>
        <row r="618">
          <cell r="D618" t="str">
            <v>927</v>
          </cell>
          <cell r="F618">
            <v>0</v>
          </cell>
        </row>
        <row r="619">
          <cell r="D619" t="str">
            <v>927</v>
          </cell>
          <cell r="F619">
            <v>0</v>
          </cell>
        </row>
        <row r="620">
          <cell r="D620" t="str">
            <v>928</v>
          </cell>
          <cell r="F620">
            <v>0</v>
          </cell>
        </row>
        <row r="621">
          <cell r="D621" t="str">
            <v>928</v>
          </cell>
          <cell r="F621">
            <v>0</v>
          </cell>
        </row>
        <row r="622">
          <cell r="D622" t="str">
            <v>929</v>
          </cell>
          <cell r="F622">
            <v>0</v>
          </cell>
        </row>
        <row r="623">
          <cell r="D623" t="str">
            <v>929</v>
          </cell>
          <cell r="F623">
            <v>0</v>
          </cell>
        </row>
        <row r="624">
          <cell r="D624" t="str">
            <v>929</v>
          </cell>
          <cell r="F624">
            <v>0</v>
          </cell>
        </row>
        <row r="625">
          <cell r="D625" t="str">
            <v>929</v>
          </cell>
          <cell r="F625">
            <v>0</v>
          </cell>
        </row>
        <row r="626">
          <cell r="D626" t="str">
            <v>930</v>
          </cell>
          <cell r="F626">
            <v>147635.71</v>
          </cell>
        </row>
        <row r="627">
          <cell r="D627" t="str">
            <v>930</v>
          </cell>
          <cell r="F627">
            <v>114140.29</v>
          </cell>
        </row>
        <row r="628">
          <cell r="D628" t="str">
            <v>930</v>
          </cell>
          <cell r="F628">
            <v>706518.07</v>
          </cell>
        </row>
        <row r="629">
          <cell r="D629" t="str">
            <v>930</v>
          </cell>
          <cell r="F629">
            <v>702813.77</v>
          </cell>
        </row>
        <row r="630">
          <cell r="D630" t="str">
            <v>931</v>
          </cell>
          <cell r="F630">
            <v>56640</v>
          </cell>
        </row>
        <row r="631">
          <cell r="D631" t="str">
            <v>931</v>
          </cell>
          <cell r="F631">
            <v>44013.57</v>
          </cell>
        </row>
        <row r="632">
          <cell r="D632" t="str">
            <v>932</v>
          </cell>
          <cell r="F632">
            <v>2171434.0499999998</v>
          </cell>
        </row>
        <row r="633">
          <cell r="D633" t="str">
            <v>932</v>
          </cell>
          <cell r="F633">
            <v>1730434.4</v>
          </cell>
        </row>
        <row r="634">
          <cell r="D634" t="str">
            <v>950</v>
          </cell>
          <cell r="F634">
            <v>0</v>
          </cell>
        </row>
        <row r="635">
          <cell r="D635" t="str">
            <v>960</v>
          </cell>
          <cell r="F635">
            <v>0</v>
          </cell>
        </row>
      </sheetData>
      <sheetData sheetId="11">
        <row r="3">
          <cell r="A3" t="str">
            <v xml:space="preserve">   </v>
          </cell>
          <cell r="C3">
            <v>110</v>
          </cell>
          <cell r="D3">
            <v>120</v>
          </cell>
          <cell r="E3">
            <v>130</v>
          </cell>
          <cell r="F3">
            <v>170</v>
          </cell>
          <cell r="G3">
            <v>175</v>
          </cell>
        </row>
        <row r="4">
          <cell r="A4" t="str">
            <v>E920</v>
          </cell>
          <cell r="B4" t="str">
            <v xml:space="preserve">  Admin &amp; General Salaries</v>
          </cell>
          <cell r="C4">
            <v>0.63</v>
          </cell>
          <cell r="D4">
            <v>7.0000000000000007E-2</v>
          </cell>
          <cell r="E4">
            <v>0.22</v>
          </cell>
          <cell r="F4">
            <v>0.03</v>
          </cell>
          <cell r="G4">
            <v>0.05</v>
          </cell>
        </row>
        <row r="5">
          <cell r="A5" t="str">
            <v>E921</v>
          </cell>
          <cell r="B5" t="str">
            <v xml:space="preserve">  General Office Expenses</v>
          </cell>
          <cell r="C5">
            <v>0.6</v>
          </cell>
          <cell r="D5">
            <v>0.1</v>
          </cell>
          <cell r="E5">
            <v>0.21</v>
          </cell>
          <cell r="F5">
            <v>0.03</v>
          </cell>
          <cell r="G5">
            <v>0.06</v>
          </cell>
        </row>
        <row r="6">
          <cell r="A6" t="str">
            <v>E923</v>
          </cell>
          <cell r="B6" t="str">
            <v xml:space="preserve">  Outside Services</v>
          </cell>
          <cell r="C6">
            <v>0.69</v>
          </cell>
          <cell r="D6">
            <v>0.11</v>
          </cell>
          <cell r="E6">
            <v>0.14000000000000001</v>
          </cell>
          <cell r="F6">
            <v>0.02</v>
          </cell>
          <cell r="G6">
            <v>0.04</v>
          </cell>
        </row>
        <row r="7">
          <cell r="A7" t="str">
            <v>E924</v>
          </cell>
          <cell r="B7" t="str">
            <v xml:space="preserve">  Property Insurance</v>
          </cell>
          <cell r="C7">
            <v>0.88</v>
          </cell>
          <cell r="D7">
            <v>7.0000000000000007E-2</v>
          </cell>
          <cell r="E7">
            <v>0.05</v>
          </cell>
          <cell r="F7">
            <v>0</v>
          </cell>
          <cell r="G7">
            <v>0</v>
          </cell>
        </row>
        <row r="8">
          <cell r="A8" t="str">
            <v>E925</v>
          </cell>
          <cell r="B8" t="str">
            <v xml:space="preserve">  Injuries &amp; Damages</v>
          </cell>
          <cell r="C8">
            <v>0.52</v>
          </cell>
          <cell r="D8">
            <v>0.06</v>
          </cell>
          <cell r="E8">
            <v>0.35</v>
          </cell>
          <cell r="F8">
            <v>0.03</v>
          </cell>
          <cell r="G8">
            <v>0.04</v>
          </cell>
        </row>
        <row r="9">
          <cell r="A9" t="str">
            <v>E926</v>
          </cell>
          <cell r="B9" t="str">
            <v xml:space="preserve">  Employee Pensions &amp; Benefits</v>
          </cell>
          <cell r="C9">
            <v>0.57999999999999996</v>
          </cell>
          <cell r="D9">
            <v>0.06</v>
          </cell>
          <cell r="E9">
            <v>0.27</v>
          </cell>
          <cell r="F9">
            <v>0.03</v>
          </cell>
          <cell r="G9">
            <v>0.06</v>
          </cell>
        </row>
        <row r="10">
          <cell r="A10" t="str">
            <v>E927</v>
          </cell>
          <cell r="B10" t="str">
            <v xml:space="preserve">  Franchise Requirements</v>
          </cell>
          <cell r="C10">
            <v>0</v>
          </cell>
          <cell r="D10">
            <v>0</v>
          </cell>
          <cell r="E10">
            <v>1</v>
          </cell>
          <cell r="F10">
            <v>0</v>
          </cell>
          <cell r="G10">
            <v>0</v>
          </cell>
        </row>
        <row r="11">
          <cell r="A11" t="str">
            <v>E929</v>
          </cell>
          <cell r="B11" t="str">
            <v xml:space="preserve">  Duplicate Charges-Credit</v>
          </cell>
          <cell r="C11">
            <v>0.39</v>
          </cell>
          <cell r="D11">
            <v>0.03</v>
          </cell>
          <cell r="E11">
            <v>0.56999999999999995</v>
          </cell>
          <cell r="F11">
            <v>0.01</v>
          </cell>
          <cell r="G11">
            <v>0</v>
          </cell>
        </row>
        <row r="12">
          <cell r="A12" t="str">
            <v>E930</v>
          </cell>
          <cell r="B12" t="str">
            <v xml:space="preserve">  Misc. General Expenses</v>
          </cell>
          <cell r="C12">
            <v>0.36</v>
          </cell>
          <cell r="D12">
            <v>0.19</v>
          </cell>
          <cell r="E12">
            <v>0.45</v>
          </cell>
          <cell r="F12">
            <v>0</v>
          </cell>
          <cell r="G12">
            <v>0</v>
          </cell>
        </row>
        <row r="13">
          <cell r="A13" t="str">
            <v>E931</v>
          </cell>
          <cell r="B13" t="str">
            <v xml:space="preserve">  Rents</v>
          </cell>
          <cell r="C13">
            <v>0.62</v>
          </cell>
          <cell r="D13">
            <v>7.0000000000000007E-2</v>
          </cell>
          <cell r="E13">
            <v>0.2</v>
          </cell>
          <cell r="F13">
            <v>0.04</v>
          </cell>
          <cell r="G13">
            <v>7.0000000000000007E-2</v>
          </cell>
        </row>
        <row r="14">
          <cell r="A14" t="str">
            <v>E932</v>
          </cell>
          <cell r="B14" t="str">
            <v xml:space="preserve">  Maintenance of General Plant</v>
          </cell>
          <cell r="C14">
            <v>0.51</v>
          </cell>
          <cell r="D14">
            <v>0.16</v>
          </cell>
          <cell r="E14">
            <v>0.26</v>
          </cell>
          <cell r="F14">
            <v>0.03</v>
          </cell>
          <cell r="G14">
            <v>0.04</v>
          </cell>
        </row>
        <row r="16">
          <cell r="C16">
            <v>210</v>
          </cell>
          <cell r="D16">
            <v>220</v>
          </cell>
          <cell r="E16">
            <v>230</v>
          </cell>
          <cell r="F16">
            <v>270</v>
          </cell>
          <cell r="G16">
            <v>275</v>
          </cell>
        </row>
        <row r="17">
          <cell r="A17" t="str">
            <v>G920</v>
          </cell>
          <cell r="B17" t="str">
            <v xml:space="preserve">  Admin &amp; General Salaries</v>
          </cell>
          <cell r="C17">
            <v>0.1</v>
          </cell>
          <cell r="D17">
            <v>0.65</v>
          </cell>
          <cell r="E17">
            <v>0.01</v>
          </cell>
          <cell r="F17">
            <v>0.11</v>
          </cell>
          <cell r="G17">
            <v>0.13</v>
          </cell>
        </row>
        <row r="18">
          <cell r="A18" t="str">
            <v>G921</v>
          </cell>
          <cell r="B18" t="str">
            <v xml:space="preserve">  General Office Expenses</v>
          </cell>
          <cell r="C18">
            <v>0.04</v>
          </cell>
          <cell r="D18">
            <v>0.66</v>
          </cell>
          <cell r="E18">
            <v>0.01</v>
          </cell>
          <cell r="F18">
            <v>0.13</v>
          </cell>
          <cell r="G18">
            <v>0.16</v>
          </cell>
        </row>
        <row r="19">
          <cell r="A19" t="str">
            <v>G923</v>
          </cell>
          <cell r="B19" t="str">
            <v xml:space="preserve">  Outside Services</v>
          </cell>
          <cell r="C19">
            <v>0</v>
          </cell>
          <cell r="D19">
            <v>0.81</v>
          </cell>
          <cell r="E19">
            <v>0.01</v>
          </cell>
          <cell r="F19">
            <v>0.08</v>
          </cell>
          <cell r="G19">
            <v>0.1</v>
          </cell>
        </row>
        <row r="20">
          <cell r="A20" t="str">
            <v>G924</v>
          </cell>
          <cell r="B20" t="str">
            <v xml:space="preserve">  Property Insurance</v>
          </cell>
          <cell r="C20">
            <v>0</v>
          </cell>
          <cell r="D20">
            <v>0.87</v>
          </cell>
          <cell r="E20">
            <v>0.01</v>
          </cell>
          <cell r="F20">
            <v>0.06</v>
          </cell>
          <cell r="G20">
            <v>7.0000000000000007E-2</v>
          </cell>
        </row>
        <row r="21">
          <cell r="A21" t="str">
            <v>G925</v>
          </cell>
          <cell r="B21" t="str">
            <v xml:space="preserve">  Injuries &amp; Damages</v>
          </cell>
          <cell r="C21">
            <v>0</v>
          </cell>
          <cell r="D21">
            <v>0.71</v>
          </cell>
          <cell r="E21">
            <v>0.01</v>
          </cell>
          <cell r="F21">
            <v>0.15</v>
          </cell>
          <cell r="G21">
            <v>0.13</v>
          </cell>
        </row>
        <row r="22">
          <cell r="A22" t="str">
            <v>G926</v>
          </cell>
          <cell r="B22" t="str">
            <v xml:space="preserve">  Employee Pensions &amp; Benefits</v>
          </cell>
          <cell r="C22">
            <v>0</v>
          </cell>
          <cell r="D22">
            <v>0.74</v>
          </cell>
          <cell r="E22">
            <v>0.01</v>
          </cell>
          <cell r="F22">
            <v>0.11</v>
          </cell>
          <cell r="G22">
            <v>0.14000000000000001</v>
          </cell>
        </row>
        <row r="23">
          <cell r="A23" t="str">
            <v>G927</v>
          </cell>
          <cell r="B23" t="str">
            <v xml:space="preserve">  Franchise Requirements</v>
          </cell>
          <cell r="C23">
            <v>0</v>
          </cell>
          <cell r="D23">
            <v>1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G929</v>
          </cell>
          <cell r="B24" t="str">
            <v xml:space="preserve">  Duplicate Charges-Credit</v>
          </cell>
          <cell r="C24">
            <v>0.85</v>
          </cell>
          <cell r="D24">
            <v>0.12</v>
          </cell>
          <cell r="E24">
            <v>0.01</v>
          </cell>
          <cell r="F24">
            <v>0.01</v>
          </cell>
          <cell r="G24">
            <v>0.01</v>
          </cell>
        </row>
        <row r="25">
          <cell r="A25" t="str">
            <v>G930</v>
          </cell>
          <cell r="B25" t="str">
            <v xml:space="preserve">  Misc. General Expenses</v>
          </cell>
          <cell r="C25">
            <v>0.47</v>
          </cell>
          <cell r="D25">
            <v>0.51</v>
          </cell>
          <cell r="E25">
            <v>0</v>
          </cell>
          <cell r="F25">
            <v>0.01</v>
          </cell>
          <cell r="G25">
            <v>0.01</v>
          </cell>
        </row>
        <row r="26">
          <cell r="A26" t="str">
            <v>G931</v>
          </cell>
          <cell r="B26" t="str">
            <v xml:space="preserve">  Rents</v>
          </cell>
          <cell r="C26">
            <v>0</v>
          </cell>
          <cell r="D26">
            <v>0.62</v>
          </cell>
          <cell r="E26">
            <v>0.02</v>
          </cell>
          <cell r="F26">
            <v>0.16</v>
          </cell>
          <cell r="G26">
            <v>0.2</v>
          </cell>
        </row>
        <row r="27">
          <cell r="A27" t="str">
            <v>G932</v>
          </cell>
          <cell r="B27" t="str">
            <v xml:space="preserve">  Maintenance of General Plant</v>
          </cell>
          <cell r="C27">
            <v>0</v>
          </cell>
          <cell r="D27">
            <v>0.77</v>
          </cell>
          <cell r="E27">
            <v>0.01</v>
          </cell>
          <cell r="F27">
            <v>0.1</v>
          </cell>
          <cell r="G27">
            <v>0.12</v>
          </cell>
        </row>
        <row r="29">
          <cell r="C29">
            <v>310</v>
          </cell>
          <cell r="D29">
            <v>320</v>
          </cell>
          <cell r="E29">
            <v>330</v>
          </cell>
          <cell r="F29">
            <v>370</v>
          </cell>
          <cell r="G29">
            <v>375</v>
          </cell>
        </row>
        <row r="30">
          <cell r="A30" t="str">
            <v>W920</v>
          </cell>
          <cell r="B30" t="str">
            <v xml:space="preserve">  Admin &amp; General Salaries</v>
          </cell>
          <cell r="C30">
            <v>0.2</v>
          </cell>
          <cell r="D30">
            <v>0.39</v>
          </cell>
          <cell r="E30">
            <v>0.24</v>
          </cell>
          <cell r="F30">
            <v>0.08</v>
          </cell>
          <cell r="G30">
            <v>0.1</v>
          </cell>
        </row>
        <row r="31">
          <cell r="A31" t="str">
            <v>W921</v>
          </cell>
          <cell r="B31" t="str">
            <v xml:space="preserve">  General Office Expenses</v>
          </cell>
          <cell r="C31">
            <v>0.21</v>
          </cell>
          <cell r="D31">
            <v>0.31</v>
          </cell>
          <cell r="E31">
            <v>0.26</v>
          </cell>
          <cell r="F31">
            <v>0.09</v>
          </cell>
          <cell r="G31">
            <v>0.12</v>
          </cell>
        </row>
        <row r="32">
          <cell r="A32" t="str">
            <v>W923</v>
          </cell>
          <cell r="B32" t="str">
            <v xml:space="preserve">  Outside Services</v>
          </cell>
          <cell r="C32">
            <v>0.21</v>
          </cell>
          <cell r="D32">
            <v>0.28000000000000003</v>
          </cell>
          <cell r="E32">
            <v>0.28999999999999998</v>
          </cell>
          <cell r="F32">
            <v>0.1</v>
          </cell>
          <cell r="G32">
            <v>0.12</v>
          </cell>
        </row>
        <row r="33">
          <cell r="A33" t="str">
            <v>W924</v>
          </cell>
          <cell r="B33" t="str">
            <v xml:space="preserve">  Property Insurance</v>
          </cell>
          <cell r="C33">
            <v>0.68</v>
          </cell>
          <cell r="D33">
            <v>0.08</v>
          </cell>
          <cell r="E33">
            <v>0.24</v>
          </cell>
          <cell r="F33">
            <v>0</v>
          </cell>
          <cell r="G33">
            <v>0</v>
          </cell>
        </row>
        <row r="34">
          <cell r="A34" t="str">
            <v>W925</v>
          </cell>
          <cell r="B34" t="str">
            <v xml:space="preserve">  Injuries &amp; Damages</v>
          </cell>
          <cell r="C34">
            <v>0.12</v>
          </cell>
          <cell r="D34">
            <v>0.51</v>
          </cell>
          <cell r="E34">
            <v>0.21</v>
          </cell>
          <cell r="F34">
            <v>0.08</v>
          </cell>
          <cell r="G34">
            <v>7.0000000000000007E-2</v>
          </cell>
        </row>
        <row r="35">
          <cell r="A35" t="str">
            <v>W926</v>
          </cell>
          <cell r="B35" t="str">
            <v xml:space="preserve">  Employee Pensions &amp; Benefits</v>
          </cell>
          <cell r="C35">
            <v>0.18</v>
          </cell>
          <cell r="D35">
            <v>0.43</v>
          </cell>
          <cell r="E35">
            <v>0.21</v>
          </cell>
          <cell r="F35">
            <v>0.08</v>
          </cell>
          <cell r="G35">
            <v>0.1</v>
          </cell>
        </row>
        <row r="36">
          <cell r="A36" t="str">
            <v>W927</v>
          </cell>
          <cell r="B36" t="str">
            <v xml:space="preserve">  Franchise Requirements</v>
          </cell>
          <cell r="C36">
            <v>0</v>
          </cell>
          <cell r="D36">
            <v>1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>W929</v>
          </cell>
          <cell r="B37" t="str">
            <v xml:space="preserve">  Duplicate Charges-Credit</v>
          </cell>
          <cell r="C37">
            <v>0.31</v>
          </cell>
          <cell r="D37">
            <v>0.69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W930</v>
          </cell>
          <cell r="B38" t="str">
            <v xml:space="preserve">  Misc. General Expenses</v>
          </cell>
          <cell r="C38">
            <v>0.52</v>
          </cell>
          <cell r="D38">
            <v>0.24</v>
          </cell>
          <cell r="E38">
            <v>0.24</v>
          </cell>
          <cell r="F38">
            <v>0</v>
          </cell>
          <cell r="G38">
            <v>0</v>
          </cell>
        </row>
        <row r="39">
          <cell r="A39" t="str">
            <v>W931</v>
          </cell>
          <cell r="B39" t="str">
            <v xml:space="preserve">  Rents</v>
          </cell>
          <cell r="C39">
            <v>0.22</v>
          </cell>
          <cell r="D39">
            <v>0.28999999999999998</v>
          </cell>
          <cell r="E39">
            <v>0.27</v>
          </cell>
          <cell r="F39">
            <v>0.1</v>
          </cell>
          <cell r="G39">
            <v>0.13</v>
          </cell>
        </row>
        <row r="40">
          <cell r="A40" t="str">
            <v>W932</v>
          </cell>
          <cell r="B40" t="str">
            <v xml:space="preserve">  Maintenance of General Plant</v>
          </cell>
          <cell r="C40">
            <v>0.28999999999999998</v>
          </cell>
          <cell r="D40">
            <v>0.36</v>
          </cell>
          <cell r="E40">
            <v>0.23</v>
          </cell>
          <cell r="F40">
            <v>0.05</v>
          </cell>
          <cell r="G40">
            <v>7.0000000000000007E-2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73"/>
  <sheetViews>
    <sheetView showZeros="0" tabSelected="1" topLeftCell="B2" zoomScale="70" zoomScaleNormal="70" zoomScalePageLayoutView="55" workbookViewId="0">
      <selection activeCell="N15" sqref="N15"/>
    </sheetView>
  </sheetViews>
  <sheetFormatPr defaultColWidth="9.140625" defaultRowHeight="15" x14ac:dyDescent="0.2"/>
  <cols>
    <col min="1" max="1" width="9.140625" style="1" hidden="1" customWidth="1"/>
    <col min="2" max="2" width="1.85546875" style="1" customWidth="1"/>
    <col min="3" max="3" width="2.7109375" style="1" customWidth="1"/>
    <col min="4" max="4" width="10.7109375" style="1" customWidth="1"/>
    <col min="5" max="5" width="45.7109375" style="1" bestFit="1" customWidth="1"/>
    <col min="6" max="6" width="20.140625" style="1" customWidth="1"/>
    <col min="7" max="7" width="19.7109375" style="1" customWidth="1"/>
    <col min="8" max="8" width="19.42578125" style="1" customWidth="1"/>
    <col min="9" max="9" width="17.85546875" style="1" customWidth="1"/>
    <col min="10" max="10" width="19" style="1" customWidth="1"/>
    <col min="11" max="11" width="18.85546875" style="1" customWidth="1"/>
    <col min="12" max="17" width="18.5703125" style="1" customWidth="1"/>
    <col min="18" max="20" width="16.7109375" style="1" customWidth="1"/>
    <col min="21" max="21" width="16.28515625" style="1" bestFit="1" customWidth="1"/>
    <col min="22" max="16384" width="9.140625" style="1"/>
  </cols>
  <sheetData>
    <row r="1" spans="1:18" hidden="1" x14ac:dyDescent="0.2">
      <c r="A1" s="1" t="s">
        <v>0</v>
      </c>
      <c r="F1" s="1" t="s">
        <v>1</v>
      </c>
      <c r="G1" s="1" t="s">
        <v>2</v>
      </c>
    </row>
    <row r="2" spans="1:18" s="2" customFormat="1" ht="15.95" customHeight="1" x14ac:dyDescent="0.2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s="2" customFormat="1" ht="15.95" customHeight="1" x14ac:dyDescent="0.2">
      <c r="C3" s="3"/>
      <c r="D3" s="3"/>
      <c r="E3" s="3"/>
      <c r="F3" s="3"/>
      <c r="G3" s="3"/>
      <c r="H3" s="3"/>
      <c r="I3" s="3"/>
      <c r="J3" s="3"/>
      <c r="R3" s="4" t="s">
        <v>230</v>
      </c>
    </row>
    <row r="4" spans="1:18" s="2" customFormat="1" ht="31.5" customHeight="1" x14ac:dyDescent="0.25">
      <c r="C4" s="3"/>
      <c r="D4" s="35" t="s">
        <v>83</v>
      </c>
      <c r="E4" s="36"/>
      <c r="F4" s="3"/>
      <c r="G4" s="3"/>
      <c r="H4" s="3"/>
      <c r="I4" s="3"/>
      <c r="J4" s="3"/>
      <c r="L4" s="4"/>
    </row>
    <row r="5" spans="1:18" s="2" customFormat="1" ht="15.95" customHeight="1" x14ac:dyDescent="0.2">
      <c r="B5" s="2" t="s">
        <v>172</v>
      </c>
      <c r="C5" s="52"/>
      <c r="D5" s="52"/>
      <c r="E5" s="52"/>
      <c r="F5" s="52"/>
      <c r="G5" s="52"/>
      <c r="H5" s="52"/>
      <c r="I5" s="52"/>
      <c r="J5" s="52"/>
      <c r="L5" s="4"/>
    </row>
    <row r="6" spans="1:18" s="2" customFormat="1" ht="15.95" customHeight="1" x14ac:dyDescent="0.2">
      <c r="B6" s="2" t="s">
        <v>84</v>
      </c>
      <c r="C6" s="52"/>
      <c r="D6" s="52"/>
      <c r="E6" s="52"/>
      <c r="F6" s="52"/>
      <c r="G6" s="52"/>
      <c r="H6" s="52"/>
      <c r="I6" s="52"/>
      <c r="J6" s="52"/>
      <c r="K6" s="4"/>
      <c r="L6" s="4"/>
    </row>
    <row r="7" spans="1:18" s="2" customFormat="1" ht="15.95" customHeight="1" x14ac:dyDescent="0.2">
      <c r="C7" s="52"/>
      <c r="D7" s="52"/>
      <c r="E7" s="52"/>
      <c r="F7" s="53" t="s">
        <v>138</v>
      </c>
      <c r="G7" s="53" t="s">
        <v>139</v>
      </c>
      <c r="H7" s="53" t="s">
        <v>140</v>
      </c>
      <c r="I7" s="53" t="s">
        <v>141</v>
      </c>
      <c r="J7" s="53" t="s">
        <v>142</v>
      </c>
      <c r="K7" s="53" t="s">
        <v>143</v>
      </c>
      <c r="L7" s="53" t="s">
        <v>144</v>
      </c>
      <c r="M7" s="53" t="s">
        <v>145</v>
      </c>
      <c r="N7" s="53" t="s">
        <v>146</v>
      </c>
      <c r="O7" s="53" t="s">
        <v>147</v>
      </c>
      <c r="P7" s="53" t="s">
        <v>148</v>
      </c>
      <c r="Q7" s="53" t="s">
        <v>149</v>
      </c>
      <c r="R7" s="54" t="s">
        <v>150</v>
      </c>
    </row>
    <row r="8" spans="1:18" s="2" customFormat="1" ht="15.95" customHeight="1" x14ac:dyDescent="0.2">
      <c r="C8" s="52"/>
      <c r="D8" s="52"/>
      <c r="E8" s="24" t="s">
        <v>85</v>
      </c>
      <c r="F8" s="55">
        <v>562000</v>
      </c>
      <c r="G8" s="55">
        <v>443000</v>
      </c>
      <c r="H8" s="55">
        <v>456000</v>
      </c>
      <c r="I8" s="55">
        <v>477000</v>
      </c>
      <c r="J8" s="55">
        <v>487000</v>
      </c>
      <c r="K8" s="55">
        <v>486000</v>
      </c>
      <c r="L8" s="55">
        <v>438000</v>
      </c>
      <c r="M8" s="55">
        <v>535000</v>
      </c>
      <c r="N8" s="55">
        <v>636000</v>
      </c>
      <c r="O8" s="55">
        <v>699000</v>
      </c>
      <c r="P8" s="55">
        <v>727000</v>
      </c>
      <c r="Q8" s="55">
        <v>668000</v>
      </c>
      <c r="R8" s="56">
        <f>SUM(F8:Q8)/12</f>
        <v>551166.66666666663</v>
      </c>
    </row>
    <row r="9" spans="1:18" s="2" customFormat="1" ht="15.95" customHeight="1" x14ac:dyDescent="0.2">
      <c r="C9" s="52"/>
      <c r="D9" s="52"/>
      <c r="E9" s="52"/>
      <c r="F9" s="52"/>
      <c r="G9" s="52"/>
      <c r="H9" s="52"/>
      <c r="I9" s="52"/>
      <c r="J9" s="52"/>
      <c r="K9" s="4"/>
      <c r="L9" s="4"/>
    </row>
    <row r="10" spans="1:18" s="2" customFormat="1" ht="15.95" customHeight="1" x14ac:dyDescent="0.2">
      <c r="C10" s="3"/>
      <c r="D10" s="3"/>
      <c r="E10" s="3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1:18" s="2" customFormat="1" ht="15.95" customHeight="1" x14ac:dyDescent="0.2">
      <c r="C11" s="3"/>
      <c r="D11" s="3"/>
      <c r="E11" s="3"/>
      <c r="F11" s="3"/>
      <c r="G11" s="3"/>
      <c r="H11" s="3"/>
      <c r="I11" s="3"/>
      <c r="J11" s="3"/>
      <c r="L11" s="4"/>
    </row>
    <row r="12" spans="1:18" s="2" customFormat="1" ht="15.95" customHeight="1" x14ac:dyDescent="0.2">
      <c r="C12" s="3"/>
      <c r="D12" s="3"/>
      <c r="E12" s="3"/>
      <c r="F12" s="3"/>
      <c r="G12" s="3"/>
      <c r="H12" s="3"/>
      <c r="I12" s="3"/>
      <c r="J12" s="3"/>
      <c r="L12" s="4"/>
    </row>
    <row r="13" spans="1:18" s="5" customFormat="1" ht="15.95" customHeight="1" x14ac:dyDescent="0.25">
      <c r="D13" s="35" t="s">
        <v>82</v>
      </c>
      <c r="E13" s="36"/>
      <c r="F13" s="64" t="str">
        <f>"Fiscal Year to Date Through "&amp;TEXT(ASD,"MMMM DD")</f>
        <v>Fiscal Year to Date Through September 30</v>
      </c>
      <c r="G13" s="64"/>
      <c r="H13" s="64"/>
      <c r="I13" s="64"/>
      <c r="J13" s="64"/>
    </row>
    <row r="14" spans="1:18" x14ac:dyDescent="0.2">
      <c r="A14" s="16"/>
      <c r="D14" s="16"/>
      <c r="E14" s="23"/>
      <c r="F14" s="24"/>
      <c r="G14" s="24"/>
      <c r="H14" s="16"/>
    </row>
    <row r="15" spans="1:18" x14ac:dyDescent="0.2">
      <c r="A15" s="16"/>
      <c r="B15" s="19" t="s">
        <v>173</v>
      </c>
    </row>
    <row r="16" spans="1:18" x14ac:dyDescent="0.2">
      <c r="A16" s="16"/>
      <c r="B16" s="17" t="s">
        <v>12</v>
      </c>
      <c r="D16" s="16"/>
      <c r="E16" s="16"/>
      <c r="F16" s="16"/>
      <c r="G16" s="48"/>
      <c r="H16" s="48"/>
      <c r="I16" s="48"/>
      <c r="J16" s="48"/>
      <c r="K16" s="49" t="s">
        <v>3</v>
      </c>
    </row>
    <row r="17" spans="1:11" x14ac:dyDescent="0.2">
      <c r="A17" s="16"/>
      <c r="B17" s="17" t="s">
        <v>13</v>
      </c>
      <c r="F17" s="16"/>
      <c r="G17" s="50" t="s">
        <v>4</v>
      </c>
      <c r="H17" s="50"/>
      <c r="I17" s="50" t="s">
        <v>5</v>
      </c>
      <c r="J17" s="50"/>
      <c r="K17" s="50" t="s">
        <v>5</v>
      </c>
    </row>
    <row r="18" spans="1:11" x14ac:dyDescent="0.2">
      <c r="A18" s="16"/>
      <c r="F18" s="16"/>
    </row>
    <row r="19" spans="1:11" x14ac:dyDescent="0.2">
      <c r="A19" s="16"/>
      <c r="D19" s="19" t="s">
        <v>14</v>
      </c>
      <c r="E19" s="8"/>
      <c r="F19" s="16"/>
      <c r="G19" s="8"/>
      <c r="H19" s="8"/>
      <c r="I19" s="8"/>
    </row>
    <row r="20" spans="1:11" x14ac:dyDescent="0.2">
      <c r="A20" s="16"/>
      <c r="D20" s="19" t="s">
        <v>6</v>
      </c>
      <c r="E20" s="8"/>
      <c r="F20" s="16"/>
      <c r="G20" s="8"/>
      <c r="H20" s="8"/>
      <c r="I20" s="8"/>
    </row>
    <row r="21" spans="1:11" x14ac:dyDescent="0.2">
      <c r="A21" s="21" t="s">
        <v>15</v>
      </c>
      <c r="D21" s="11" t="s">
        <v>212</v>
      </c>
      <c r="E21" s="18" t="s">
        <v>10</v>
      </c>
      <c r="F21" s="21" t="s">
        <v>181</v>
      </c>
      <c r="G21" s="9">
        <v>1041739.93</v>
      </c>
      <c r="H21" s="9" t="s">
        <v>181</v>
      </c>
      <c r="I21" s="9">
        <v>1120269.7</v>
      </c>
      <c r="J21" s="9" t="s">
        <v>181</v>
      </c>
      <c r="K21" s="57">
        <v>-78529.769999999902</v>
      </c>
    </row>
    <row r="22" spans="1:11" x14ac:dyDescent="0.2">
      <c r="A22" s="21" t="s">
        <v>16</v>
      </c>
      <c r="D22" s="11" t="s">
        <v>213</v>
      </c>
      <c r="E22" s="18" t="s">
        <v>17</v>
      </c>
      <c r="F22" s="21"/>
      <c r="G22" s="9">
        <v>1268100.06</v>
      </c>
      <c r="H22" s="9"/>
      <c r="I22" s="9">
        <v>1190214.3999999999</v>
      </c>
      <c r="K22" s="57">
        <v>77885.660000000149</v>
      </c>
    </row>
    <row r="23" spans="1:11" x14ac:dyDescent="0.2">
      <c r="A23" s="21" t="s">
        <v>18</v>
      </c>
      <c r="D23" s="11" t="s">
        <v>214</v>
      </c>
      <c r="E23" s="43" t="s">
        <v>182</v>
      </c>
      <c r="F23" s="21"/>
      <c r="G23" s="9">
        <v>0</v>
      </c>
      <c r="H23" s="9"/>
      <c r="I23" s="9">
        <v>0</v>
      </c>
      <c r="K23" s="57" t="s">
        <v>215</v>
      </c>
    </row>
    <row r="24" spans="1:11" x14ac:dyDescent="0.2">
      <c r="A24" s="21" t="s">
        <v>20</v>
      </c>
      <c r="D24" s="11" t="s">
        <v>216</v>
      </c>
      <c r="E24" s="43" t="s">
        <v>183</v>
      </c>
      <c r="F24" s="21"/>
      <c r="G24" s="9">
        <v>2065217.16</v>
      </c>
      <c r="H24" s="9"/>
      <c r="I24" s="9">
        <v>2116884.61</v>
      </c>
      <c r="K24" s="57">
        <v>-51667.449999999953</v>
      </c>
    </row>
    <row r="25" spans="1:11" x14ac:dyDescent="0.2">
      <c r="A25" s="21" t="s">
        <v>22</v>
      </c>
      <c r="D25" s="11" t="s">
        <v>217</v>
      </c>
      <c r="E25" s="43" t="s">
        <v>184</v>
      </c>
      <c r="F25" s="21"/>
      <c r="G25" s="9">
        <v>1339102.33</v>
      </c>
      <c r="H25" s="9"/>
      <c r="I25" s="9">
        <v>1193628.17</v>
      </c>
      <c r="K25" s="57">
        <v>145474.16000000015</v>
      </c>
    </row>
    <row r="26" spans="1:11" x14ac:dyDescent="0.2">
      <c r="A26" s="21"/>
      <c r="D26" s="11" t="s">
        <v>231</v>
      </c>
      <c r="E26" s="43" t="s">
        <v>232</v>
      </c>
      <c r="F26" s="21"/>
      <c r="G26" s="9">
        <v>10766.92</v>
      </c>
      <c r="H26" s="9"/>
      <c r="I26" s="9">
        <v>0</v>
      </c>
      <c r="K26" s="57">
        <v>10766.92</v>
      </c>
    </row>
    <row r="27" spans="1:11" x14ac:dyDescent="0.2">
      <c r="A27" s="21" t="s">
        <v>24</v>
      </c>
      <c r="D27" s="11" t="s">
        <v>218</v>
      </c>
      <c r="E27" s="18" t="s">
        <v>185</v>
      </c>
      <c r="F27" s="21"/>
      <c r="G27" s="9">
        <v>275451.55</v>
      </c>
      <c r="H27" s="9"/>
      <c r="I27" s="9">
        <v>290452.76</v>
      </c>
      <c r="K27" s="57">
        <v>-15001.210000000021</v>
      </c>
    </row>
    <row r="28" spans="1:11" x14ac:dyDescent="0.2">
      <c r="A28" s="21" t="s">
        <v>26</v>
      </c>
      <c r="D28" s="11" t="s">
        <v>219</v>
      </c>
      <c r="E28" s="18" t="s">
        <v>19</v>
      </c>
      <c r="F28" s="21"/>
      <c r="G28" s="9">
        <v>497695.12</v>
      </c>
      <c r="H28" s="9"/>
      <c r="I28" s="9">
        <v>508685.09</v>
      </c>
      <c r="K28" s="57">
        <v>-10989.97000000003</v>
      </c>
    </row>
    <row r="29" spans="1:11" x14ac:dyDescent="0.2">
      <c r="A29" s="21" t="s">
        <v>28</v>
      </c>
      <c r="D29" s="11" t="s">
        <v>220</v>
      </c>
      <c r="E29" s="18" t="s">
        <v>21</v>
      </c>
      <c r="F29" s="21"/>
      <c r="G29" s="9">
        <v>32723.06</v>
      </c>
      <c r="H29" s="9"/>
      <c r="I29" s="9">
        <v>36476.730000000003</v>
      </c>
      <c r="K29" s="57">
        <v>-3753.6700000000019</v>
      </c>
    </row>
    <row r="30" spans="1:11" x14ac:dyDescent="0.2">
      <c r="A30" s="21" t="s">
        <v>30</v>
      </c>
      <c r="D30" s="11" t="s">
        <v>186</v>
      </c>
      <c r="E30" s="18" t="s">
        <v>23</v>
      </c>
      <c r="F30" s="21"/>
      <c r="G30" s="9">
        <v>162689.35</v>
      </c>
      <c r="H30" s="9"/>
      <c r="I30" s="9">
        <v>165171.56</v>
      </c>
      <c r="K30" s="57">
        <v>-2482.2099999999919</v>
      </c>
    </row>
    <row r="31" spans="1:11" x14ac:dyDescent="0.2">
      <c r="A31" s="21" t="s">
        <v>32</v>
      </c>
      <c r="D31" s="11" t="s">
        <v>221</v>
      </c>
      <c r="E31" s="18" t="s">
        <v>25</v>
      </c>
      <c r="F31" s="21"/>
      <c r="G31" s="9">
        <v>0</v>
      </c>
      <c r="H31" s="9"/>
      <c r="I31" s="9">
        <v>0</v>
      </c>
      <c r="K31" s="57" t="s">
        <v>215</v>
      </c>
    </row>
    <row r="32" spans="1:11" x14ac:dyDescent="0.2">
      <c r="A32" s="21"/>
      <c r="D32" s="11" t="s">
        <v>187</v>
      </c>
      <c r="E32" s="18" t="s">
        <v>27</v>
      </c>
      <c r="F32" s="21"/>
      <c r="G32" s="9">
        <v>0</v>
      </c>
      <c r="H32" s="9"/>
      <c r="I32" s="9">
        <v>2082.63</v>
      </c>
      <c r="K32" s="57">
        <v>-2082.63</v>
      </c>
    </row>
    <row r="33" spans="1:11" x14ac:dyDescent="0.2">
      <c r="A33" s="21"/>
      <c r="D33" s="11" t="s">
        <v>222</v>
      </c>
      <c r="E33" s="18" t="s">
        <v>29</v>
      </c>
      <c r="F33" s="21"/>
      <c r="G33" s="9">
        <v>9346028.8599999994</v>
      </c>
      <c r="H33" s="9"/>
      <c r="I33" s="9">
        <v>10273601.310000001</v>
      </c>
      <c r="K33" s="57">
        <v>-927572.45000000112</v>
      </c>
    </row>
    <row r="34" spans="1:11" x14ac:dyDescent="0.2">
      <c r="A34" s="21"/>
      <c r="D34" s="11" t="s">
        <v>223</v>
      </c>
      <c r="E34" s="18" t="s">
        <v>31</v>
      </c>
      <c r="F34" s="21"/>
      <c r="G34" s="9">
        <v>0</v>
      </c>
      <c r="H34" s="9"/>
      <c r="I34" s="9">
        <v>0</v>
      </c>
      <c r="K34" s="57" t="s">
        <v>215</v>
      </c>
    </row>
    <row r="35" spans="1:11" x14ac:dyDescent="0.2">
      <c r="A35" s="21" t="s">
        <v>34</v>
      </c>
      <c r="D35" s="11" t="s">
        <v>224</v>
      </c>
      <c r="E35" s="18" t="s">
        <v>33</v>
      </c>
      <c r="F35" s="21"/>
      <c r="G35" s="13">
        <v>1768454.35</v>
      </c>
      <c r="H35" s="9"/>
      <c r="I35" s="13">
        <v>1575023.37</v>
      </c>
      <c r="K35" s="57">
        <v>193430.97999999998</v>
      </c>
    </row>
    <row r="36" spans="1:11" x14ac:dyDescent="0.2">
      <c r="A36" s="21" t="s">
        <v>35</v>
      </c>
      <c r="D36" s="12"/>
      <c r="E36" s="18" t="s">
        <v>7</v>
      </c>
      <c r="F36" s="21"/>
      <c r="G36" s="13">
        <v>17807968.690000001</v>
      </c>
      <c r="H36" s="9"/>
      <c r="I36" s="13">
        <v>18472490.330000002</v>
      </c>
      <c r="K36" s="13">
        <v>-664521.64000000071</v>
      </c>
    </row>
    <row r="37" spans="1:11" x14ac:dyDescent="0.2">
      <c r="A37" s="21" t="s">
        <v>36</v>
      </c>
      <c r="D37" s="12"/>
      <c r="E37" s="18"/>
      <c r="F37" s="21"/>
      <c r="G37" s="9"/>
      <c r="H37" s="9"/>
      <c r="I37" s="9"/>
    </row>
    <row r="38" spans="1:11" x14ac:dyDescent="0.2">
      <c r="A38" s="21" t="s">
        <v>38</v>
      </c>
      <c r="D38" s="19" t="s">
        <v>9</v>
      </c>
      <c r="E38" s="8"/>
      <c r="F38" s="21"/>
      <c r="G38" s="9"/>
      <c r="H38" s="9"/>
      <c r="I38" s="9"/>
    </row>
    <row r="39" spans="1:11" x14ac:dyDescent="0.2">
      <c r="A39" s="21" t="s">
        <v>39</v>
      </c>
      <c r="D39" s="11" t="s">
        <v>225</v>
      </c>
      <c r="E39" s="18" t="s">
        <v>10</v>
      </c>
      <c r="F39" s="21"/>
      <c r="G39" s="9">
        <v>120476.03</v>
      </c>
      <c r="H39" s="9"/>
      <c r="I39" s="9">
        <v>126982.76000000001</v>
      </c>
      <c r="K39" s="57">
        <v>-6506.7300000000105</v>
      </c>
    </row>
    <row r="40" spans="1:11" x14ac:dyDescent="0.2">
      <c r="A40" s="21" t="s">
        <v>40</v>
      </c>
      <c r="D40" s="11" t="s">
        <v>226</v>
      </c>
      <c r="E40" s="18" t="s">
        <v>11</v>
      </c>
      <c r="F40" s="21"/>
      <c r="G40" s="9">
        <v>140347.28</v>
      </c>
      <c r="H40" s="9"/>
      <c r="I40" s="9">
        <v>137555.67000000001</v>
      </c>
      <c r="K40" s="57">
        <v>2791.609999999986</v>
      </c>
    </row>
    <row r="41" spans="1:11" x14ac:dyDescent="0.2">
      <c r="D41" s="11" t="s">
        <v>227</v>
      </c>
      <c r="E41" s="18" t="s">
        <v>37</v>
      </c>
      <c r="F41" s="21"/>
      <c r="G41" s="9">
        <v>1333892.75</v>
      </c>
      <c r="H41" s="9"/>
      <c r="I41" s="9">
        <v>1286872.76</v>
      </c>
      <c r="K41" s="57">
        <v>47019.989999999991</v>
      </c>
    </row>
    <row r="42" spans="1:11" x14ac:dyDescent="0.2">
      <c r="D42" s="11" t="s">
        <v>188</v>
      </c>
      <c r="E42" s="18" t="s">
        <v>23</v>
      </c>
      <c r="F42" s="21"/>
      <c r="G42" s="9">
        <v>477562.46</v>
      </c>
      <c r="H42" s="9"/>
      <c r="I42" s="9">
        <v>521273.89</v>
      </c>
      <c r="K42" s="57">
        <v>-43711.429999999993</v>
      </c>
    </row>
    <row r="43" spans="1:11" x14ac:dyDescent="0.2">
      <c r="D43" s="11" t="s">
        <v>228</v>
      </c>
      <c r="E43" s="18" t="s">
        <v>25</v>
      </c>
      <c r="F43" s="21"/>
      <c r="G43" s="9">
        <v>0</v>
      </c>
      <c r="H43" s="9"/>
      <c r="I43" s="9">
        <v>0</v>
      </c>
      <c r="K43" s="57" t="s">
        <v>215</v>
      </c>
    </row>
    <row r="44" spans="1:11" x14ac:dyDescent="0.2">
      <c r="D44" s="11" t="s">
        <v>229</v>
      </c>
      <c r="E44" s="18" t="s">
        <v>41</v>
      </c>
      <c r="F44" s="21"/>
      <c r="G44" s="13">
        <v>4.37</v>
      </c>
      <c r="H44" s="9"/>
      <c r="I44" s="13">
        <v>1384.68</v>
      </c>
      <c r="K44" s="57">
        <v>-1380.3100000000002</v>
      </c>
    </row>
    <row r="45" spans="1:11" x14ac:dyDescent="0.2">
      <c r="D45" s="12"/>
      <c r="E45" s="18" t="s">
        <v>8</v>
      </c>
      <c r="G45" s="13">
        <v>2072282.8900000001</v>
      </c>
      <c r="H45" s="14"/>
      <c r="I45" s="13">
        <v>2074069.76</v>
      </c>
      <c r="K45" s="13">
        <v>-1786.8700000000269</v>
      </c>
    </row>
    <row r="46" spans="1:11" ht="15.75" thickBot="1" x14ac:dyDescent="0.25">
      <c r="D46" s="12"/>
      <c r="E46" s="18" t="s">
        <v>42</v>
      </c>
      <c r="F46" s="1" t="s">
        <v>181</v>
      </c>
      <c r="G46" s="15">
        <v>19880251.580000002</v>
      </c>
      <c r="H46" s="9" t="s">
        <v>181</v>
      </c>
      <c r="I46" s="15">
        <v>20546560.090000004</v>
      </c>
      <c r="J46" s="9" t="s">
        <v>181</v>
      </c>
      <c r="K46" s="15">
        <v>-666308.51000000071</v>
      </c>
    </row>
    <row r="47" spans="1:11" ht="15.75" thickTop="1" x14ac:dyDescent="0.2">
      <c r="D47" s="12"/>
      <c r="E47" s="18"/>
      <c r="F47" s="14"/>
      <c r="G47" s="14"/>
      <c r="H47" s="14"/>
    </row>
    <row r="48" spans="1:11" x14ac:dyDescent="0.2">
      <c r="B48" s="19" t="s">
        <v>174</v>
      </c>
      <c r="D48" s="12"/>
      <c r="E48" s="18"/>
      <c r="F48" s="44"/>
      <c r="G48" s="45"/>
      <c r="H48" s="45"/>
      <c r="I48" s="45"/>
      <c r="J48" s="46"/>
    </row>
    <row r="49" spans="2:11" x14ac:dyDescent="0.2">
      <c r="B49" s="17" t="s">
        <v>102</v>
      </c>
      <c r="D49" s="12"/>
      <c r="E49" s="18"/>
      <c r="F49" s="30" t="s">
        <v>104</v>
      </c>
      <c r="G49" s="32"/>
      <c r="H49" s="32"/>
      <c r="I49" s="32"/>
      <c r="J49" s="32"/>
      <c r="K49" s="32" t="s">
        <v>106</v>
      </c>
    </row>
    <row r="50" spans="2:11" x14ac:dyDescent="0.2">
      <c r="C50" s="25"/>
      <c r="D50" s="25" t="s">
        <v>87</v>
      </c>
      <c r="E50" s="26"/>
      <c r="F50" s="33" t="s">
        <v>107</v>
      </c>
      <c r="G50" s="33" t="s">
        <v>56</v>
      </c>
      <c r="H50" s="33" t="s">
        <v>109</v>
      </c>
      <c r="I50" s="33" t="s">
        <v>112</v>
      </c>
      <c r="J50" s="33" t="s">
        <v>110</v>
      </c>
      <c r="K50" s="33" t="s">
        <v>107</v>
      </c>
    </row>
    <row r="51" spans="2:11" x14ac:dyDescent="0.2">
      <c r="C51" s="25"/>
      <c r="D51" s="26" t="s">
        <v>88</v>
      </c>
      <c r="E51" s="26" t="s">
        <v>89</v>
      </c>
      <c r="F51" s="27">
        <v>22163.33000000002</v>
      </c>
      <c r="G51" s="62">
        <v>3391.2700000000009</v>
      </c>
      <c r="H51" s="63">
        <v>0</v>
      </c>
      <c r="I51" s="63">
        <v>0</v>
      </c>
      <c r="J51" s="14">
        <v>0</v>
      </c>
      <c r="K51" s="27">
        <f t="shared" ref="K51:K56" si="0">SUM(F51,G51,H51,I51,J51)</f>
        <v>25554.60000000002</v>
      </c>
    </row>
    <row r="52" spans="2:11" x14ac:dyDescent="0.2">
      <c r="C52" s="25"/>
      <c r="D52" s="26" t="s">
        <v>90</v>
      </c>
      <c r="E52" s="26" t="s">
        <v>37</v>
      </c>
      <c r="F52" s="27">
        <v>26033343.59000003</v>
      </c>
      <c r="G52" s="62">
        <v>1319753.4900000005</v>
      </c>
      <c r="H52" s="63">
        <v>-1146480.71</v>
      </c>
      <c r="I52" s="63">
        <v>-660105.0199999999</v>
      </c>
      <c r="J52" s="14">
        <v>0</v>
      </c>
      <c r="K52" s="27">
        <f t="shared" si="0"/>
        <v>25546511.350000031</v>
      </c>
    </row>
    <row r="53" spans="2:11" x14ac:dyDescent="0.2">
      <c r="C53" s="25"/>
      <c r="D53" s="26" t="s">
        <v>91</v>
      </c>
      <c r="E53" s="26" t="s">
        <v>92</v>
      </c>
      <c r="F53" s="27">
        <v>17486887.069999985</v>
      </c>
      <c r="G53" s="62">
        <v>683387.48</v>
      </c>
      <c r="H53" s="63">
        <v>-26166.240000000002</v>
      </c>
      <c r="I53" s="63">
        <v>877.96</v>
      </c>
      <c r="J53" s="14">
        <v>0</v>
      </c>
      <c r="K53" s="27">
        <f t="shared" si="0"/>
        <v>18144986.269999988</v>
      </c>
    </row>
    <row r="54" spans="2:11" x14ac:dyDescent="0.2">
      <c r="C54" s="25"/>
      <c r="D54" s="26" t="s">
        <v>93</v>
      </c>
      <c r="E54" s="26" t="s">
        <v>94</v>
      </c>
      <c r="F54" s="27">
        <v>8042671.3999999939</v>
      </c>
      <c r="G54" s="62">
        <v>268911.02000000008</v>
      </c>
      <c r="H54" s="63">
        <v>-29168.36</v>
      </c>
      <c r="I54" s="63">
        <v>4923.3900000000003</v>
      </c>
      <c r="J54" s="14">
        <v>0</v>
      </c>
      <c r="K54" s="27">
        <f t="shared" si="0"/>
        <v>8287337.4499999937</v>
      </c>
    </row>
    <row r="55" spans="2:11" x14ac:dyDescent="0.2">
      <c r="C55" s="25"/>
      <c r="D55" s="26" t="s">
        <v>95</v>
      </c>
      <c r="E55" s="26" t="s">
        <v>96</v>
      </c>
      <c r="F55" s="27">
        <v>164008.43999999962</v>
      </c>
      <c r="G55" s="62">
        <v>3242.3999999999992</v>
      </c>
      <c r="H55" s="63">
        <v>0</v>
      </c>
      <c r="I55" s="63">
        <v>0</v>
      </c>
      <c r="J55" s="14">
        <v>0</v>
      </c>
      <c r="K55" s="27">
        <f t="shared" si="0"/>
        <v>167250.83999999962</v>
      </c>
    </row>
    <row r="56" spans="2:11" x14ac:dyDescent="0.2">
      <c r="B56" s="22"/>
      <c r="C56" s="25"/>
      <c r="D56" s="26" t="s">
        <v>97</v>
      </c>
      <c r="E56" s="26" t="s">
        <v>98</v>
      </c>
      <c r="F56" s="27">
        <v>161610.63999999996</v>
      </c>
      <c r="G56" s="62">
        <v>9467.7699999999986</v>
      </c>
      <c r="H56" s="63">
        <v>0</v>
      </c>
      <c r="I56" s="63">
        <v>0</v>
      </c>
      <c r="J56" s="14">
        <v>0</v>
      </c>
      <c r="K56" s="27">
        <f t="shared" si="0"/>
        <v>171078.40999999995</v>
      </c>
    </row>
    <row r="57" spans="2:11" x14ac:dyDescent="0.2">
      <c r="B57" s="22"/>
      <c r="C57" s="25"/>
      <c r="D57" s="26"/>
      <c r="E57" s="26"/>
      <c r="F57" s="27"/>
    </row>
    <row r="58" spans="2:11" ht="19.5" x14ac:dyDescent="0.25">
      <c r="B58" s="22"/>
      <c r="C58" s="25"/>
      <c r="D58" s="38" t="s">
        <v>113</v>
      </c>
      <c r="E58" s="37"/>
      <c r="F58" s="27"/>
    </row>
    <row r="59" spans="2:11" x14ac:dyDescent="0.2">
      <c r="B59" s="22"/>
      <c r="C59" s="25"/>
      <c r="D59" s="26"/>
      <c r="E59" s="26"/>
      <c r="F59" s="27"/>
    </row>
    <row r="60" spans="2:11" x14ac:dyDescent="0.2">
      <c r="B60" s="19" t="s">
        <v>175</v>
      </c>
      <c r="D60" s="12"/>
      <c r="E60" s="18"/>
      <c r="F60" s="30"/>
      <c r="G60" s="32" t="s">
        <v>103</v>
      </c>
      <c r="H60" s="32"/>
      <c r="I60" s="32"/>
      <c r="J60" s="31"/>
    </row>
    <row r="61" spans="2:11" x14ac:dyDescent="0.2">
      <c r="B61" s="17" t="s">
        <v>133</v>
      </c>
      <c r="D61" s="12"/>
      <c r="E61" s="18"/>
      <c r="F61" s="30" t="s">
        <v>104</v>
      </c>
      <c r="G61" s="32" t="s">
        <v>105</v>
      </c>
      <c r="H61" s="32"/>
      <c r="I61" s="32"/>
      <c r="J61" s="32" t="s">
        <v>106</v>
      </c>
    </row>
    <row r="62" spans="2:11" x14ac:dyDescent="0.2">
      <c r="C62" s="25"/>
      <c r="D62" s="39" t="s">
        <v>116</v>
      </c>
      <c r="E62" s="26"/>
      <c r="F62" s="33" t="s">
        <v>107</v>
      </c>
      <c r="G62" s="33" t="s">
        <v>108</v>
      </c>
      <c r="H62" s="33" t="s">
        <v>109</v>
      </c>
      <c r="I62" s="33" t="s">
        <v>110</v>
      </c>
      <c r="J62" s="33" t="s">
        <v>107</v>
      </c>
    </row>
    <row r="63" spans="2:11" x14ac:dyDescent="0.2">
      <c r="C63" s="25"/>
      <c r="D63" s="20" t="s">
        <v>117</v>
      </c>
      <c r="E63" s="20" t="s">
        <v>101</v>
      </c>
      <c r="F63" s="27">
        <v>3544539.74</v>
      </c>
      <c r="G63" s="27">
        <v>0</v>
      </c>
      <c r="H63" s="27">
        <v>0</v>
      </c>
      <c r="I63" s="14">
        <v>0</v>
      </c>
      <c r="J63" s="27">
        <f t="shared" ref="J63:J70" si="1">F63+G63+H63+I63</f>
        <v>3544539.74</v>
      </c>
    </row>
    <row r="64" spans="2:11" x14ac:dyDescent="0.2">
      <c r="C64" s="25"/>
      <c r="D64" s="20" t="s">
        <v>118</v>
      </c>
      <c r="E64" s="20" t="s">
        <v>89</v>
      </c>
      <c r="F64" s="27">
        <v>30135720.019999996</v>
      </c>
      <c r="G64" s="27">
        <v>546560.93999999994</v>
      </c>
      <c r="H64" s="27">
        <v>0</v>
      </c>
      <c r="I64" s="14">
        <v>0</v>
      </c>
      <c r="J64" s="27">
        <f t="shared" si="1"/>
        <v>30682280.959999997</v>
      </c>
    </row>
    <row r="65" spans="2:11" x14ac:dyDescent="0.2">
      <c r="C65" s="25"/>
      <c r="D65" s="20" t="s">
        <v>119</v>
      </c>
      <c r="E65" s="20" t="s">
        <v>120</v>
      </c>
      <c r="F65" s="27">
        <v>21899110.66</v>
      </c>
      <c r="G65" s="27">
        <v>3045411.74</v>
      </c>
      <c r="H65" s="27">
        <v>0</v>
      </c>
      <c r="I65" s="14">
        <v>0</v>
      </c>
      <c r="J65" s="27">
        <f t="shared" si="1"/>
        <v>24944522.399999999</v>
      </c>
    </row>
    <row r="66" spans="2:11" x14ac:dyDescent="0.2">
      <c r="C66" s="25"/>
      <c r="D66" s="20" t="s">
        <v>121</v>
      </c>
      <c r="E66" s="20" t="s">
        <v>122</v>
      </c>
      <c r="F66" s="27">
        <v>1896160.6099999987</v>
      </c>
      <c r="G66" s="27">
        <v>133438.66</v>
      </c>
      <c r="H66" s="27">
        <v>-32114.58</v>
      </c>
      <c r="I66" s="14">
        <v>34697.43</v>
      </c>
      <c r="J66" s="27">
        <f t="shared" si="1"/>
        <v>2032182.1199999985</v>
      </c>
    </row>
    <row r="67" spans="2:11" x14ac:dyDescent="0.2">
      <c r="C67" s="25"/>
      <c r="D67" s="20" t="s">
        <v>123</v>
      </c>
      <c r="E67" s="20" t="s">
        <v>124</v>
      </c>
      <c r="F67" s="27">
        <v>266087.96000000008</v>
      </c>
      <c r="G67" s="27">
        <v>0</v>
      </c>
      <c r="H67" s="27">
        <v>0</v>
      </c>
      <c r="I67" s="14">
        <v>0</v>
      </c>
      <c r="J67" s="27">
        <f t="shared" si="1"/>
        <v>266087.96000000008</v>
      </c>
    </row>
    <row r="68" spans="2:11" x14ac:dyDescent="0.2">
      <c r="B68" s="22"/>
      <c r="C68" s="25"/>
      <c r="D68" s="20" t="s">
        <v>125</v>
      </c>
      <c r="E68" s="20" t="s">
        <v>126</v>
      </c>
      <c r="F68" s="27">
        <v>1143214.0899999999</v>
      </c>
      <c r="G68" s="27">
        <v>0</v>
      </c>
      <c r="H68" s="27">
        <v>0</v>
      </c>
      <c r="I68" s="14">
        <v>0</v>
      </c>
      <c r="J68" s="27">
        <f t="shared" si="1"/>
        <v>1143214.0899999999</v>
      </c>
    </row>
    <row r="69" spans="2:11" x14ac:dyDescent="0.2">
      <c r="B69" s="22"/>
      <c r="C69" s="25"/>
      <c r="D69" s="20" t="s">
        <v>127</v>
      </c>
      <c r="E69" s="20" t="s">
        <v>128</v>
      </c>
      <c r="F69" s="27">
        <v>32413.12999999999</v>
      </c>
      <c r="G69" s="27">
        <v>0</v>
      </c>
      <c r="H69" s="27">
        <v>0</v>
      </c>
      <c r="I69" s="14">
        <v>0</v>
      </c>
      <c r="J69" s="27">
        <f t="shared" si="1"/>
        <v>32413.12999999999</v>
      </c>
    </row>
    <row r="70" spans="2:11" x14ac:dyDescent="0.2">
      <c r="B70" s="22"/>
      <c r="C70" s="25"/>
      <c r="D70" s="20" t="s">
        <v>131</v>
      </c>
      <c r="E70" s="20" t="s">
        <v>132</v>
      </c>
      <c r="F70" s="27">
        <v>790849.15999999992</v>
      </c>
      <c r="G70" s="27">
        <v>0</v>
      </c>
      <c r="H70" s="27">
        <v>0</v>
      </c>
      <c r="I70" s="14">
        <v>0</v>
      </c>
      <c r="J70" s="27">
        <f t="shared" si="1"/>
        <v>790849.15999999992</v>
      </c>
    </row>
    <row r="71" spans="2:11" x14ac:dyDescent="0.2">
      <c r="B71" s="22"/>
      <c r="C71" s="25"/>
      <c r="D71" s="20"/>
      <c r="E71" s="20" t="s">
        <v>134</v>
      </c>
      <c r="F71" s="40">
        <f>SUM(F63:F70)</f>
        <v>59708095.369999997</v>
      </c>
      <c r="G71" s="40">
        <f>SUM(G63:G70)</f>
        <v>3725411.3400000003</v>
      </c>
      <c r="H71" s="40">
        <f>SUM(H63:H70)</f>
        <v>-32114.58</v>
      </c>
      <c r="I71" s="40">
        <f>SUM(I63:I70)</f>
        <v>34697.43</v>
      </c>
      <c r="J71" s="40">
        <f>SUM(J63:J70)</f>
        <v>63436089.559999995</v>
      </c>
    </row>
    <row r="72" spans="2:11" x14ac:dyDescent="0.2">
      <c r="B72" s="22"/>
      <c r="C72" s="25"/>
      <c r="D72" s="20"/>
      <c r="E72" s="20"/>
      <c r="F72" s="14"/>
      <c r="G72" s="14"/>
      <c r="H72" s="14"/>
      <c r="I72" s="14"/>
      <c r="J72" s="14"/>
    </row>
    <row r="73" spans="2:11" x14ac:dyDescent="0.2">
      <c r="B73" s="19" t="s">
        <v>189</v>
      </c>
      <c r="D73" s="12"/>
      <c r="E73" s="18"/>
      <c r="F73" s="30"/>
      <c r="G73" s="32"/>
      <c r="H73" s="32"/>
      <c r="I73" s="32"/>
      <c r="J73" s="31"/>
    </row>
    <row r="74" spans="2:11" x14ac:dyDescent="0.2">
      <c r="B74" s="17" t="s">
        <v>102</v>
      </c>
      <c r="D74" s="12"/>
      <c r="E74" s="18"/>
      <c r="F74" s="30" t="s">
        <v>104</v>
      </c>
      <c r="G74" s="32"/>
      <c r="H74" s="32"/>
      <c r="I74" s="32" t="s">
        <v>137</v>
      </c>
      <c r="J74" s="32"/>
      <c r="K74" s="32" t="s">
        <v>106</v>
      </c>
    </row>
    <row r="75" spans="2:11" x14ac:dyDescent="0.2">
      <c r="C75" s="25"/>
      <c r="D75" s="25" t="s">
        <v>136</v>
      </c>
      <c r="E75" s="26"/>
      <c r="F75" s="33" t="s">
        <v>107</v>
      </c>
      <c r="G75" s="33" t="s">
        <v>56</v>
      </c>
      <c r="H75" s="33" t="s">
        <v>109</v>
      </c>
      <c r="I75" s="33" t="s">
        <v>112</v>
      </c>
      <c r="J75" s="33" t="s">
        <v>110</v>
      </c>
      <c r="K75" s="33" t="s">
        <v>107</v>
      </c>
    </row>
    <row r="76" spans="2:11" x14ac:dyDescent="0.2">
      <c r="C76" s="25"/>
      <c r="D76" s="41" t="s">
        <v>118</v>
      </c>
      <c r="E76" s="26" t="s">
        <v>89</v>
      </c>
      <c r="F76" s="27">
        <v>15927125.140000019</v>
      </c>
      <c r="G76" s="27">
        <v>877021.4800000001</v>
      </c>
      <c r="H76" s="14">
        <v>0</v>
      </c>
      <c r="I76" s="14">
        <v>0</v>
      </c>
      <c r="J76" s="14">
        <v>0</v>
      </c>
      <c r="K76" s="27">
        <f t="shared" ref="K76:K83" si="2">SUM(F76,G76,H76,I76,J76)</f>
        <v>16804146.62000002</v>
      </c>
    </row>
    <row r="77" spans="2:11" x14ac:dyDescent="0.2">
      <c r="C77" s="25"/>
      <c r="D77" s="41" t="s">
        <v>119</v>
      </c>
      <c r="E77" s="26" t="s">
        <v>120</v>
      </c>
      <c r="F77" s="27">
        <v>11072722.440000007</v>
      </c>
      <c r="G77" s="27">
        <v>1473267.25</v>
      </c>
      <c r="H77" s="14">
        <v>0</v>
      </c>
      <c r="I77" s="27">
        <v>0</v>
      </c>
      <c r="J77" s="14">
        <v>0</v>
      </c>
      <c r="K77" s="27">
        <f t="shared" si="2"/>
        <v>12545989.690000007</v>
      </c>
    </row>
    <row r="78" spans="2:11" x14ac:dyDescent="0.2">
      <c r="C78" s="25"/>
      <c r="D78" s="41" t="s">
        <v>121</v>
      </c>
      <c r="E78" s="26" t="s">
        <v>122</v>
      </c>
      <c r="F78" s="27">
        <v>2009979.4400000002</v>
      </c>
      <c r="G78" s="27">
        <v>0</v>
      </c>
      <c r="H78" s="14">
        <v>-31472.29</v>
      </c>
      <c r="I78" s="27">
        <v>113885.94000000002</v>
      </c>
      <c r="J78" s="14">
        <v>34697.43</v>
      </c>
      <c r="K78" s="27">
        <f t="shared" si="2"/>
        <v>2127090.52</v>
      </c>
    </row>
    <row r="79" spans="2:11" x14ac:dyDescent="0.2">
      <c r="C79" s="25"/>
      <c r="D79" s="41" t="s">
        <v>123</v>
      </c>
      <c r="E79" s="26" t="s">
        <v>124</v>
      </c>
      <c r="F79" s="27">
        <v>53524.459999999934</v>
      </c>
      <c r="G79" s="27">
        <v>9036.92</v>
      </c>
      <c r="H79" s="14">
        <v>0</v>
      </c>
      <c r="I79" s="27">
        <v>0</v>
      </c>
      <c r="J79" s="14">
        <v>0</v>
      </c>
      <c r="K79" s="27">
        <f t="shared" si="2"/>
        <v>62561.379999999932</v>
      </c>
    </row>
    <row r="80" spans="2:11" x14ac:dyDescent="0.2">
      <c r="C80" s="25"/>
      <c r="D80" s="41" t="s">
        <v>125</v>
      </c>
      <c r="E80" s="26" t="s">
        <v>126</v>
      </c>
      <c r="F80" s="27">
        <v>719209.65999999992</v>
      </c>
      <c r="G80" s="27">
        <v>42233.740000000005</v>
      </c>
      <c r="H80" s="14">
        <v>0</v>
      </c>
      <c r="I80" s="27">
        <v>0</v>
      </c>
      <c r="J80" s="14">
        <v>0</v>
      </c>
      <c r="K80" s="27">
        <f t="shared" si="2"/>
        <v>761443.39999999991</v>
      </c>
    </row>
    <row r="81" spans="2:21" x14ac:dyDescent="0.2">
      <c r="B81" s="22"/>
      <c r="C81" s="25"/>
      <c r="D81" s="26" t="s">
        <v>127</v>
      </c>
      <c r="E81" s="26" t="s">
        <v>128</v>
      </c>
      <c r="F81" s="27">
        <v>-117029.15999999906</v>
      </c>
      <c r="G81" s="27">
        <v>0</v>
      </c>
      <c r="H81" s="14">
        <v>0</v>
      </c>
      <c r="I81" s="27">
        <v>0</v>
      </c>
      <c r="J81" s="14">
        <v>0</v>
      </c>
      <c r="K81" s="27">
        <f t="shared" si="2"/>
        <v>-117029.15999999906</v>
      </c>
    </row>
    <row r="82" spans="2:21" x14ac:dyDescent="0.2">
      <c r="B82" s="22"/>
      <c r="C82" s="25"/>
      <c r="D82" s="26" t="s">
        <v>129</v>
      </c>
      <c r="E82" s="26" t="s">
        <v>130</v>
      </c>
      <c r="F82" s="27">
        <v>-57328.49</v>
      </c>
      <c r="G82" s="27">
        <v>0</v>
      </c>
      <c r="H82" s="14">
        <v>0</v>
      </c>
      <c r="I82" s="27">
        <v>0</v>
      </c>
      <c r="J82" s="14">
        <v>0</v>
      </c>
      <c r="K82" s="27">
        <f t="shared" si="2"/>
        <v>-57328.49</v>
      </c>
    </row>
    <row r="83" spans="2:21" x14ac:dyDescent="0.2">
      <c r="B83" s="22"/>
      <c r="C83" s="25"/>
      <c r="D83" s="26" t="s">
        <v>131</v>
      </c>
      <c r="E83" s="26" t="s">
        <v>132</v>
      </c>
      <c r="F83" s="27">
        <v>941142.65000000119</v>
      </c>
      <c r="G83" s="27">
        <v>1940.5299999999995</v>
      </c>
      <c r="H83" s="14">
        <v>0</v>
      </c>
      <c r="I83" s="27">
        <v>0</v>
      </c>
      <c r="J83" s="14">
        <v>0</v>
      </c>
      <c r="K83" s="27">
        <f t="shared" si="2"/>
        <v>943083.18000000122</v>
      </c>
    </row>
    <row r="84" spans="2:21" x14ac:dyDescent="0.2">
      <c r="B84" s="22"/>
      <c r="C84" s="25"/>
      <c r="D84" s="26"/>
      <c r="E84" s="26"/>
      <c r="F84" s="27"/>
      <c r="G84" s="27"/>
      <c r="H84" s="14"/>
      <c r="I84" s="14"/>
      <c r="J84" s="14"/>
      <c r="K84" s="27"/>
    </row>
    <row r="85" spans="2:21" x14ac:dyDescent="0.2">
      <c r="B85" s="22"/>
      <c r="C85" s="25"/>
      <c r="D85" s="20"/>
      <c r="E85" s="20"/>
      <c r="F85" s="40">
        <f>SUM(F76:F84)</f>
        <v>30549346.140000034</v>
      </c>
      <c r="G85" s="40">
        <f>SUM(G76:G83)</f>
        <v>2403499.92</v>
      </c>
      <c r="H85" s="40">
        <f>SUM(H76:H83)</f>
        <v>-31472.29</v>
      </c>
      <c r="I85" s="40">
        <f>SUM(I76:I83)</f>
        <v>113885.94000000002</v>
      </c>
      <c r="J85" s="40">
        <f>SUM(J76:J83)</f>
        <v>34697.43</v>
      </c>
      <c r="K85" s="40">
        <f>SUM(K76:K84)</f>
        <v>33069957.140000023</v>
      </c>
    </row>
    <row r="86" spans="2:21" x14ac:dyDescent="0.2">
      <c r="B86" s="22"/>
      <c r="C86" s="25"/>
      <c r="D86" s="20"/>
      <c r="E86" s="20"/>
      <c r="F86" s="14"/>
      <c r="G86" s="14"/>
      <c r="H86" s="14"/>
      <c r="I86" s="14"/>
      <c r="J86" s="14"/>
    </row>
    <row r="87" spans="2:21" x14ac:dyDescent="0.2">
      <c r="B87" s="22" t="s">
        <v>180</v>
      </c>
      <c r="C87" s="25"/>
      <c r="D87" s="20"/>
      <c r="E87" s="20"/>
      <c r="F87" s="1" t="s">
        <v>138</v>
      </c>
      <c r="G87" s="1" t="s">
        <v>139</v>
      </c>
      <c r="H87" s="1" t="s">
        <v>140</v>
      </c>
      <c r="I87" s="1" t="s">
        <v>141</v>
      </c>
      <c r="J87" s="1" t="s">
        <v>142</v>
      </c>
      <c r="K87" s="1" t="s">
        <v>143</v>
      </c>
      <c r="L87" s="1" t="s">
        <v>144</v>
      </c>
      <c r="M87" s="1" t="s">
        <v>145</v>
      </c>
      <c r="N87" s="1" t="s">
        <v>146</v>
      </c>
      <c r="O87" s="1" t="s">
        <v>147</v>
      </c>
      <c r="P87" s="1" t="s">
        <v>148</v>
      </c>
      <c r="Q87" s="1" t="s">
        <v>149</v>
      </c>
      <c r="R87" s="2"/>
      <c r="U87" s="2"/>
    </row>
    <row r="88" spans="2:21" x14ac:dyDescent="0.2">
      <c r="B88" s="22"/>
      <c r="C88" s="25"/>
      <c r="D88" s="1" t="s">
        <v>151</v>
      </c>
      <c r="E88" s="20"/>
      <c r="R88" s="2"/>
      <c r="U88" s="2"/>
    </row>
    <row r="89" spans="2:21" x14ac:dyDescent="0.2">
      <c r="B89" s="22"/>
      <c r="C89" s="25"/>
      <c r="D89" s="1" t="s">
        <v>152</v>
      </c>
      <c r="E89" s="20" t="s">
        <v>203</v>
      </c>
      <c r="F89" s="27">
        <v>3953928.99</v>
      </c>
      <c r="G89" s="27">
        <v>3941603.02</v>
      </c>
      <c r="H89" s="27">
        <v>4053844.34</v>
      </c>
      <c r="I89" s="27">
        <v>4092001.34</v>
      </c>
      <c r="J89" s="27">
        <v>4037066.62</v>
      </c>
      <c r="K89" s="27">
        <v>4002123.07</v>
      </c>
      <c r="L89" s="27">
        <v>4211409.0999999996</v>
      </c>
      <c r="M89" s="27">
        <v>4376625.34</v>
      </c>
      <c r="N89" s="27">
        <v>4375673.13</v>
      </c>
      <c r="O89" s="27">
        <v>4455751</v>
      </c>
      <c r="P89" s="27">
        <v>4417982.75</v>
      </c>
      <c r="Q89" s="27">
        <v>4519100.1399999997</v>
      </c>
      <c r="R89" s="42"/>
      <c r="S89" s="42"/>
      <c r="T89" s="42"/>
      <c r="U89" s="42"/>
    </row>
    <row r="90" spans="2:21" x14ac:dyDescent="0.2">
      <c r="B90" s="22"/>
      <c r="C90" s="25"/>
      <c r="D90" s="1" t="s">
        <v>153</v>
      </c>
      <c r="E90" s="20" t="s">
        <v>204</v>
      </c>
      <c r="F90" s="27">
        <v>865564.24</v>
      </c>
      <c r="G90" s="27">
        <v>925417.33000000007</v>
      </c>
      <c r="H90" s="27">
        <v>973457.03</v>
      </c>
      <c r="I90" s="27">
        <v>971985.86</v>
      </c>
      <c r="J90" s="27">
        <v>977522.71</v>
      </c>
      <c r="K90" s="27">
        <v>983716.65</v>
      </c>
      <c r="L90" s="27">
        <v>1014611.78</v>
      </c>
      <c r="M90" s="27">
        <v>961061.23</v>
      </c>
      <c r="N90" s="27">
        <v>948910.24</v>
      </c>
      <c r="O90" s="27">
        <v>902338.19000000006</v>
      </c>
      <c r="P90" s="27">
        <v>901649.93</v>
      </c>
      <c r="Q90" s="27">
        <v>929521.35</v>
      </c>
      <c r="R90" s="42"/>
      <c r="S90" s="42"/>
      <c r="T90" s="42"/>
      <c r="U90" s="42"/>
    </row>
    <row r="91" spans="2:21" x14ac:dyDescent="0.2">
      <c r="B91" s="22"/>
      <c r="C91" s="25"/>
      <c r="D91" s="1" t="s">
        <v>154</v>
      </c>
      <c r="E91" s="20" t="s">
        <v>205</v>
      </c>
      <c r="F91" s="27">
        <v>1496124.77</v>
      </c>
      <c r="G91" s="27">
        <v>1439015.73</v>
      </c>
      <c r="H91" s="27">
        <v>1683328.24</v>
      </c>
      <c r="I91" s="27">
        <v>1537314.8900000001</v>
      </c>
      <c r="J91" s="27">
        <v>1526789.21</v>
      </c>
      <c r="K91" s="27">
        <v>1502024.1</v>
      </c>
      <c r="L91" s="27">
        <v>1492030.52</v>
      </c>
      <c r="M91" s="27">
        <v>1551851.94</v>
      </c>
      <c r="N91" s="27">
        <v>1584816.56</v>
      </c>
      <c r="O91" s="27">
        <v>1562147.12</v>
      </c>
      <c r="P91" s="27">
        <v>1559598.6400000001</v>
      </c>
      <c r="Q91" s="27">
        <v>1404999.27</v>
      </c>
      <c r="R91" s="42"/>
      <c r="S91" s="42"/>
      <c r="T91" s="42"/>
      <c r="U91" s="42"/>
    </row>
    <row r="92" spans="2:21" x14ac:dyDescent="0.2">
      <c r="B92" s="22"/>
      <c r="C92" s="25"/>
      <c r="D92" s="1" t="s">
        <v>155</v>
      </c>
      <c r="E92" s="20" t="s">
        <v>206</v>
      </c>
      <c r="F92" s="27">
        <v>424627.23</v>
      </c>
      <c r="G92" s="27">
        <v>397515.68</v>
      </c>
      <c r="H92" s="27">
        <v>404086.25</v>
      </c>
      <c r="I92" s="27">
        <v>393764.27</v>
      </c>
      <c r="J92" s="27">
        <v>421613.46</v>
      </c>
      <c r="K92" s="27">
        <v>426968.09</v>
      </c>
      <c r="L92" s="27">
        <v>437626.52</v>
      </c>
      <c r="M92" s="27">
        <v>442446.14</v>
      </c>
      <c r="N92" s="27">
        <v>427424.04000000004</v>
      </c>
      <c r="O92" s="27">
        <v>445402.71</v>
      </c>
      <c r="P92" s="27">
        <v>442859.35000000003</v>
      </c>
      <c r="Q92" s="27">
        <v>432519.19</v>
      </c>
      <c r="R92" s="42"/>
      <c r="S92" s="42"/>
      <c r="T92" s="42"/>
      <c r="U92" s="42"/>
    </row>
    <row r="93" spans="2:21" x14ac:dyDescent="0.2">
      <c r="B93" s="22"/>
      <c r="C93" s="25"/>
      <c r="D93" s="1" t="s">
        <v>156</v>
      </c>
      <c r="E93" s="20" t="s">
        <v>207</v>
      </c>
      <c r="F93" s="27">
        <v>2126634.21</v>
      </c>
      <c r="G93" s="27">
        <v>2131227.77</v>
      </c>
      <c r="H93" s="27">
        <v>2141110.2200000002</v>
      </c>
      <c r="I93" s="27">
        <v>2149789.52</v>
      </c>
      <c r="J93" s="27">
        <v>2149806.54</v>
      </c>
      <c r="K93" s="27">
        <v>2148755.79</v>
      </c>
      <c r="L93" s="27">
        <v>2131660.2999999998</v>
      </c>
      <c r="M93" s="27">
        <v>2134729.23</v>
      </c>
      <c r="N93" s="27">
        <v>2091750.61</v>
      </c>
      <c r="O93" s="27">
        <v>2089042.17</v>
      </c>
      <c r="P93" s="27">
        <v>2105458.12</v>
      </c>
      <c r="Q93" s="27">
        <v>2111207.63</v>
      </c>
      <c r="R93" s="42"/>
      <c r="S93" s="42"/>
      <c r="T93" s="42"/>
      <c r="U93" s="42"/>
    </row>
    <row r="94" spans="2:21" x14ac:dyDescent="0.2">
      <c r="B94" s="22"/>
      <c r="C94" s="25"/>
      <c r="D94" s="1" t="s">
        <v>157</v>
      </c>
      <c r="E94" s="20" t="s">
        <v>208</v>
      </c>
      <c r="F94" s="27">
        <v>11363594.65</v>
      </c>
      <c r="G94" s="27">
        <v>11468884.08</v>
      </c>
      <c r="H94" s="27">
        <v>11629105.52</v>
      </c>
      <c r="I94" s="27">
        <v>11773589.49</v>
      </c>
      <c r="J94" s="27">
        <v>11797724.859999999</v>
      </c>
      <c r="K94" s="27">
        <v>12042267.699999999</v>
      </c>
      <c r="L94" s="27">
        <v>12005859.49</v>
      </c>
      <c r="M94" s="27">
        <v>12043244.380000001</v>
      </c>
      <c r="N94" s="27">
        <v>12389673.210000001</v>
      </c>
      <c r="O94" s="27">
        <v>12475966.32</v>
      </c>
      <c r="P94" s="27">
        <v>12594889.220000001</v>
      </c>
      <c r="Q94" s="27">
        <v>12562329.07</v>
      </c>
      <c r="R94" s="42"/>
      <c r="S94" s="42"/>
      <c r="T94" s="42"/>
      <c r="U94" s="42"/>
    </row>
    <row r="95" spans="2:21" x14ac:dyDescent="0.2">
      <c r="B95" s="22"/>
      <c r="C95" s="25"/>
      <c r="D95" s="1" t="s">
        <v>158</v>
      </c>
      <c r="E95" s="20" t="s">
        <v>209</v>
      </c>
      <c r="F95" s="27">
        <v>760554.81</v>
      </c>
      <c r="G95" s="27">
        <v>757162.20000000007</v>
      </c>
      <c r="H95" s="27">
        <v>743628.65</v>
      </c>
      <c r="I95" s="27">
        <v>749889.95000000007</v>
      </c>
      <c r="J95" s="27">
        <v>749438.93</v>
      </c>
      <c r="K95" s="27">
        <v>740626.12</v>
      </c>
      <c r="L95" s="27">
        <v>742664.61</v>
      </c>
      <c r="M95" s="27">
        <v>742030.89</v>
      </c>
      <c r="N95" s="27">
        <v>747410.8</v>
      </c>
      <c r="O95" s="27">
        <v>747509.37</v>
      </c>
      <c r="P95" s="27">
        <v>741190.27</v>
      </c>
      <c r="Q95" s="27">
        <v>741578</v>
      </c>
      <c r="R95" s="42"/>
      <c r="S95" s="42"/>
      <c r="T95" s="42"/>
      <c r="U95" s="42"/>
    </row>
    <row r="96" spans="2:21" x14ac:dyDescent="0.2">
      <c r="B96" s="22"/>
      <c r="C96" s="25"/>
      <c r="D96" s="1" t="s">
        <v>159</v>
      </c>
      <c r="E96" s="20" t="s">
        <v>211</v>
      </c>
      <c r="F96" s="27">
        <v>1431447.53</v>
      </c>
      <c r="G96" s="27">
        <v>1425971.99</v>
      </c>
      <c r="H96" s="27">
        <v>1413552.81</v>
      </c>
      <c r="I96" s="27">
        <v>1438164.25</v>
      </c>
      <c r="J96" s="27">
        <v>1438901.78</v>
      </c>
      <c r="K96" s="27">
        <v>1427095.4100000001</v>
      </c>
      <c r="L96" s="27">
        <v>1395804.8800000001</v>
      </c>
      <c r="M96" s="27">
        <v>1430470.6300000001</v>
      </c>
      <c r="N96" s="27">
        <v>1418962.1099999999</v>
      </c>
      <c r="O96" s="27">
        <v>1382414.83</v>
      </c>
      <c r="P96" s="27">
        <v>1399024.7300000002</v>
      </c>
      <c r="Q96" s="27">
        <v>1382904.37</v>
      </c>
      <c r="R96" s="42"/>
      <c r="S96" s="42"/>
      <c r="T96" s="42"/>
      <c r="U96" s="42"/>
    </row>
    <row r="97" spans="2:21" x14ac:dyDescent="0.2">
      <c r="B97" s="22"/>
      <c r="C97" s="25"/>
      <c r="D97" s="16" t="s">
        <v>190</v>
      </c>
      <c r="E97" s="20" t="s">
        <v>210</v>
      </c>
      <c r="F97" s="27">
        <v>134237.63</v>
      </c>
      <c r="G97" s="27">
        <v>134237.63</v>
      </c>
      <c r="H97" s="27">
        <v>127384.59</v>
      </c>
      <c r="I97" s="27">
        <v>136220.5</v>
      </c>
      <c r="J97" s="27">
        <v>131115.79999999999</v>
      </c>
      <c r="K97" s="27">
        <v>130773.52</v>
      </c>
      <c r="L97" s="27">
        <v>130785.52</v>
      </c>
      <c r="M97" s="27">
        <v>130785.52</v>
      </c>
      <c r="N97" s="27">
        <v>130785.52</v>
      </c>
      <c r="O97" s="27">
        <v>131711.72</v>
      </c>
      <c r="P97" s="27">
        <v>128308.31</v>
      </c>
      <c r="Q97" s="27">
        <v>121002.68000000001</v>
      </c>
      <c r="U97" s="2"/>
    </row>
    <row r="98" spans="2:21" x14ac:dyDescent="0.2">
      <c r="B98" s="22"/>
      <c r="C98" s="25"/>
      <c r="D98" s="20"/>
      <c r="E98" s="20"/>
      <c r="F98" s="14"/>
      <c r="G98" s="14"/>
      <c r="H98" s="14"/>
      <c r="U98" s="2"/>
    </row>
    <row r="99" spans="2:21" x14ac:dyDescent="0.2">
      <c r="B99" s="22"/>
      <c r="C99" s="25"/>
      <c r="D99" s="20"/>
      <c r="E99" s="20"/>
      <c r="F99" s="14"/>
      <c r="G99" s="14"/>
      <c r="H99" s="14"/>
      <c r="I99" s="14"/>
      <c r="J99" s="14"/>
    </row>
    <row r="100" spans="2:21" x14ac:dyDescent="0.2">
      <c r="B100" s="22"/>
      <c r="C100" s="25"/>
      <c r="D100" s="20"/>
      <c r="E100" s="20"/>
      <c r="F100" s="14"/>
      <c r="G100" s="14"/>
      <c r="H100" s="14"/>
      <c r="I100" s="14"/>
      <c r="J100" s="14"/>
    </row>
    <row r="101" spans="2:21" x14ac:dyDescent="0.2">
      <c r="B101" s="22"/>
      <c r="C101" s="25"/>
      <c r="D101" s="20"/>
      <c r="E101" s="20"/>
      <c r="F101" s="9"/>
      <c r="G101" s="9"/>
      <c r="H101" s="9"/>
      <c r="I101" s="9"/>
      <c r="J101" s="9"/>
    </row>
    <row r="102" spans="2:21" ht="19.5" x14ac:dyDescent="0.25">
      <c r="B102" s="22"/>
      <c r="C102" s="25"/>
      <c r="D102" s="38" t="s">
        <v>111</v>
      </c>
      <c r="E102" s="37"/>
      <c r="F102" s="27"/>
    </row>
    <row r="103" spans="2:21" x14ac:dyDescent="0.2">
      <c r="B103" s="22"/>
      <c r="C103" s="25"/>
      <c r="D103" s="26"/>
      <c r="E103" s="26"/>
      <c r="F103" s="27"/>
    </row>
    <row r="104" spans="2:21" x14ac:dyDescent="0.2">
      <c r="B104" s="19" t="s">
        <v>176</v>
      </c>
      <c r="C104" s="25"/>
      <c r="D104" s="26"/>
      <c r="E104" s="26"/>
      <c r="F104" s="30"/>
      <c r="G104" s="32" t="s">
        <v>103</v>
      </c>
      <c r="H104" s="32"/>
      <c r="I104" s="32"/>
      <c r="J104" s="31"/>
    </row>
    <row r="105" spans="2:21" x14ac:dyDescent="0.2">
      <c r="B105" s="17" t="s">
        <v>86</v>
      </c>
      <c r="C105" s="25"/>
      <c r="D105" s="26"/>
      <c r="E105" s="26"/>
      <c r="F105" s="30" t="s">
        <v>104</v>
      </c>
      <c r="G105" s="32" t="s">
        <v>105</v>
      </c>
      <c r="H105" s="32"/>
      <c r="I105" s="32"/>
      <c r="J105" s="32" t="s">
        <v>106</v>
      </c>
    </row>
    <row r="106" spans="2:21" x14ac:dyDescent="0.2">
      <c r="B106" s="22"/>
      <c r="C106" s="28"/>
      <c r="D106" s="28" t="s">
        <v>99</v>
      </c>
      <c r="E106" s="29"/>
      <c r="F106" s="33" t="s">
        <v>107</v>
      </c>
      <c r="G106" s="33" t="s">
        <v>108</v>
      </c>
      <c r="H106" s="33" t="s">
        <v>109</v>
      </c>
      <c r="I106" s="33" t="s">
        <v>110</v>
      </c>
      <c r="J106" s="33" t="s">
        <v>107</v>
      </c>
    </row>
    <row r="107" spans="2:21" x14ac:dyDescent="0.2">
      <c r="B107" s="22"/>
      <c r="C107" s="29"/>
      <c r="D107" s="29" t="s">
        <v>100</v>
      </c>
      <c r="E107" s="29" t="s">
        <v>101</v>
      </c>
      <c r="F107" s="27">
        <v>12332474.869999999</v>
      </c>
      <c r="G107" s="27">
        <v>878546.12</v>
      </c>
      <c r="H107" s="27">
        <v>0</v>
      </c>
      <c r="I107" s="14">
        <v>0</v>
      </c>
      <c r="J107" s="27">
        <f t="shared" ref="J107:J113" si="3">F107+G107+H107+I107</f>
        <v>13211020.989999998</v>
      </c>
    </row>
    <row r="108" spans="2:21" x14ac:dyDescent="0.2">
      <c r="B108" s="22"/>
      <c r="C108" s="29"/>
      <c r="D108" s="29" t="s">
        <v>88</v>
      </c>
      <c r="E108" s="29" t="s">
        <v>89</v>
      </c>
      <c r="F108" s="27">
        <v>242233.96999999997</v>
      </c>
      <c r="G108" s="27">
        <v>0</v>
      </c>
      <c r="H108" s="27">
        <v>0</v>
      </c>
      <c r="I108" s="14">
        <v>0</v>
      </c>
      <c r="J108" s="27">
        <f t="shared" si="3"/>
        <v>242233.96999999997</v>
      </c>
    </row>
    <row r="109" spans="2:21" x14ac:dyDescent="0.2">
      <c r="B109" s="22"/>
      <c r="C109" s="29"/>
      <c r="D109" s="29" t="s">
        <v>90</v>
      </c>
      <c r="E109" s="29" t="s">
        <v>37</v>
      </c>
      <c r="F109" s="27">
        <v>64086034.140000008</v>
      </c>
      <c r="G109" s="27">
        <v>1558915.45</v>
      </c>
      <c r="H109" s="27">
        <v>-1632850.83</v>
      </c>
      <c r="I109" s="14">
        <v>288810.75</v>
      </c>
      <c r="J109" s="27">
        <f t="shared" si="3"/>
        <v>64300909.510000013</v>
      </c>
    </row>
    <row r="110" spans="2:21" x14ac:dyDescent="0.2">
      <c r="B110" s="22"/>
      <c r="C110" s="29"/>
      <c r="D110" s="29" t="s">
        <v>91</v>
      </c>
      <c r="E110" s="29" t="s">
        <v>92</v>
      </c>
      <c r="F110" s="27">
        <v>24451469.389999993</v>
      </c>
      <c r="G110" s="27">
        <v>0</v>
      </c>
      <c r="H110" s="27">
        <v>-21610.080000000002</v>
      </c>
      <c r="I110" s="14">
        <v>0</v>
      </c>
      <c r="J110" s="27">
        <f t="shared" si="3"/>
        <v>24429859.309999995</v>
      </c>
    </row>
    <row r="111" spans="2:21" x14ac:dyDescent="0.2">
      <c r="B111" s="22"/>
      <c r="C111" s="29"/>
      <c r="D111" s="29" t="s">
        <v>93</v>
      </c>
      <c r="E111" s="29" t="s">
        <v>94</v>
      </c>
      <c r="F111" s="27">
        <v>13494285.01</v>
      </c>
      <c r="G111" s="27">
        <v>0</v>
      </c>
      <c r="H111" s="27">
        <v>-18670.259999999998</v>
      </c>
      <c r="I111" s="14">
        <v>0</v>
      </c>
      <c r="J111" s="27">
        <f t="shared" si="3"/>
        <v>13475614.75</v>
      </c>
    </row>
    <row r="112" spans="2:21" x14ac:dyDescent="0.2">
      <c r="B112" s="22"/>
      <c r="C112" s="29"/>
      <c r="D112" s="29" t="s">
        <v>95</v>
      </c>
      <c r="E112" s="29" t="s">
        <v>96</v>
      </c>
      <c r="F112" s="27">
        <v>249415.81000000003</v>
      </c>
      <c r="G112" s="27">
        <v>0</v>
      </c>
      <c r="H112" s="27">
        <v>0</v>
      </c>
      <c r="I112" s="14">
        <v>0</v>
      </c>
      <c r="J112" s="27">
        <f t="shared" si="3"/>
        <v>249415.81000000003</v>
      </c>
    </row>
    <row r="113" spans="2:11" x14ac:dyDescent="0.2">
      <c r="B113" s="22"/>
      <c r="C113" s="29"/>
      <c r="D113" s="29" t="s">
        <v>97</v>
      </c>
      <c r="E113" s="29" t="s">
        <v>98</v>
      </c>
      <c r="F113" s="27">
        <v>394490.29999999993</v>
      </c>
      <c r="G113" s="58">
        <v>0</v>
      </c>
      <c r="H113" s="27">
        <v>0</v>
      </c>
      <c r="I113" s="14">
        <v>0</v>
      </c>
      <c r="J113" s="27">
        <f t="shared" si="3"/>
        <v>394490.29999999993</v>
      </c>
    </row>
    <row r="114" spans="2:11" x14ac:dyDescent="0.2">
      <c r="B114" s="22"/>
      <c r="C114" s="29"/>
      <c r="D114" s="29"/>
      <c r="E114" s="29" t="s">
        <v>135</v>
      </c>
      <c r="F114" s="40">
        <f>SUM(F107:F113)</f>
        <v>115250403.49000001</v>
      </c>
      <c r="G114" s="40">
        <f>SUM(G107:G113)</f>
        <v>2437461.5699999998</v>
      </c>
      <c r="H114" s="40">
        <f>SUM(H107:H113)</f>
        <v>-1673131.1700000002</v>
      </c>
      <c r="I114" s="40">
        <f>SUM(I107:I113)</f>
        <v>288810.75</v>
      </c>
      <c r="J114" s="40">
        <f>SUM(J107:J113)</f>
        <v>116303544.64</v>
      </c>
    </row>
    <row r="115" spans="2:11" x14ac:dyDescent="0.2">
      <c r="B115" s="22"/>
      <c r="C115" s="25"/>
      <c r="D115" s="26"/>
      <c r="E115" s="26"/>
    </row>
    <row r="116" spans="2:11" x14ac:dyDescent="0.2">
      <c r="B116" s="22"/>
      <c r="C116" s="25" t="s">
        <v>171</v>
      </c>
      <c r="D116" s="26"/>
      <c r="E116" s="26"/>
    </row>
    <row r="117" spans="2:11" x14ac:dyDescent="0.2">
      <c r="B117" s="22"/>
      <c r="C117" s="25"/>
      <c r="D117" s="26"/>
      <c r="E117" s="26"/>
    </row>
    <row r="118" spans="2:11" ht="19.5" x14ac:dyDescent="0.25">
      <c r="B118" s="22"/>
      <c r="C118" s="25"/>
      <c r="D118" s="38" t="s">
        <v>114</v>
      </c>
      <c r="E118" s="37"/>
      <c r="F118" s="59" t="s">
        <v>202</v>
      </c>
      <c r="G118" s="3"/>
    </row>
    <row r="119" spans="2:11" x14ac:dyDescent="0.2">
      <c r="B119" s="22" t="s">
        <v>177</v>
      </c>
      <c r="C119" s="25"/>
      <c r="D119" s="25"/>
      <c r="E119" s="25"/>
      <c r="F119" s="3"/>
      <c r="G119" s="3"/>
      <c r="H119" s="3"/>
    </row>
    <row r="120" spans="2:11" x14ac:dyDescent="0.2">
      <c r="B120" s="22"/>
      <c r="C120" s="25"/>
      <c r="D120" s="25"/>
      <c r="E120" s="25"/>
      <c r="F120" s="3"/>
      <c r="G120" s="3"/>
      <c r="H120" s="3" t="s">
        <v>3</v>
      </c>
    </row>
    <row r="121" spans="2:11" x14ac:dyDescent="0.2">
      <c r="B121" s="22"/>
      <c r="C121" s="25"/>
      <c r="D121" s="26"/>
      <c r="E121" s="26"/>
      <c r="F121" s="6" t="s">
        <v>4</v>
      </c>
      <c r="G121" s="6" t="s">
        <v>5</v>
      </c>
      <c r="H121" s="6" t="s">
        <v>5</v>
      </c>
    </row>
    <row r="122" spans="2:11" x14ac:dyDescent="0.2">
      <c r="B122" s="22"/>
      <c r="C122" s="25"/>
      <c r="D122" s="29" t="s">
        <v>160</v>
      </c>
      <c r="E122" s="29" t="s">
        <v>165</v>
      </c>
      <c r="F122" s="34">
        <v>408699.34</v>
      </c>
      <c r="G122" s="34">
        <v>458837.39</v>
      </c>
      <c r="H122" s="34">
        <f>F122-G122</f>
        <v>-50138.049999999988</v>
      </c>
      <c r="I122" s="25"/>
      <c r="J122" s="25"/>
      <c r="K122" s="25"/>
    </row>
    <row r="123" spans="2:11" x14ac:dyDescent="0.2">
      <c r="B123" s="22"/>
      <c r="C123" s="25"/>
      <c r="D123" s="29" t="s">
        <v>161</v>
      </c>
      <c r="E123" s="29" t="s">
        <v>166</v>
      </c>
      <c r="F123" s="34">
        <v>10515454.939999999</v>
      </c>
      <c r="G123" s="34">
        <v>10069085.68</v>
      </c>
      <c r="H123" s="34">
        <f t="shared" ref="H123:H136" si="4">F123-G123</f>
        <v>446369.25999999978</v>
      </c>
      <c r="I123" s="25"/>
      <c r="J123" s="25"/>
      <c r="K123" s="25"/>
    </row>
    <row r="124" spans="2:11" x14ac:dyDescent="0.2">
      <c r="B124" s="22"/>
      <c r="C124" s="25"/>
      <c r="D124" s="29" t="s">
        <v>162</v>
      </c>
      <c r="E124" s="29" t="s">
        <v>167</v>
      </c>
      <c r="F124" s="34">
        <v>-10514046.41</v>
      </c>
      <c r="G124" s="34">
        <v>-10069085.68</v>
      </c>
      <c r="H124" s="34">
        <f t="shared" si="4"/>
        <v>-444960.73000000045</v>
      </c>
      <c r="I124" s="25"/>
      <c r="J124" s="25"/>
      <c r="K124" s="25"/>
    </row>
    <row r="125" spans="2:11" x14ac:dyDescent="0.2">
      <c r="B125" s="22"/>
      <c r="C125" s="25"/>
      <c r="D125" s="29" t="s">
        <v>163</v>
      </c>
      <c r="E125" s="29" t="s">
        <v>168</v>
      </c>
      <c r="F125" s="34"/>
      <c r="G125" s="34"/>
      <c r="H125" s="34">
        <f t="shared" si="4"/>
        <v>0</v>
      </c>
      <c r="I125" s="25"/>
      <c r="J125" s="25"/>
      <c r="K125" s="25"/>
    </row>
    <row r="126" spans="2:11" x14ac:dyDescent="0.2">
      <c r="B126" s="22"/>
      <c r="C126" s="25"/>
      <c r="D126" s="29" t="s">
        <v>164</v>
      </c>
      <c r="E126" s="29" t="s">
        <v>169</v>
      </c>
      <c r="F126" s="34">
        <v>133115.16</v>
      </c>
      <c r="G126" s="34">
        <v>184458.04</v>
      </c>
      <c r="H126" s="34">
        <f t="shared" si="4"/>
        <v>-51342.880000000005</v>
      </c>
      <c r="I126" s="25"/>
      <c r="J126" s="25"/>
      <c r="K126" s="25"/>
    </row>
    <row r="127" spans="2:11" x14ac:dyDescent="0.2">
      <c r="B127" s="22"/>
      <c r="C127" s="25"/>
      <c r="D127" s="51" t="s">
        <v>196</v>
      </c>
      <c r="E127" s="29" t="s">
        <v>197</v>
      </c>
      <c r="F127" s="34"/>
      <c r="G127" s="34"/>
      <c r="H127" s="34">
        <f t="shared" si="4"/>
        <v>0</v>
      </c>
      <c r="I127" s="25"/>
      <c r="J127" s="25"/>
      <c r="K127" s="25"/>
    </row>
    <row r="128" spans="2:11" x14ac:dyDescent="0.2">
      <c r="B128" s="22"/>
      <c r="C128" s="25"/>
      <c r="D128" s="51" t="s">
        <v>198</v>
      </c>
      <c r="E128" s="29" t="s">
        <v>199</v>
      </c>
      <c r="F128" s="34"/>
      <c r="G128" s="34"/>
      <c r="H128" s="34">
        <f t="shared" si="4"/>
        <v>0</v>
      </c>
      <c r="I128" s="25"/>
      <c r="J128" s="25"/>
      <c r="K128" s="25"/>
    </row>
    <row r="129" spans="1:11" x14ac:dyDescent="0.2">
      <c r="B129" s="22"/>
      <c r="C129" s="25"/>
      <c r="D129" s="51" t="s">
        <v>200</v>
      </c>
      <c r="E129" s="29" t="s">
        <v>201</v>
      </c>
      <c r="F129" s="34"/>
      <c r="G129" s="34"/>
      <c r="H129" s="34">
        <f t="shared" si="4"/>
        <v>0</v>
      </c>
      <c r="I129" s="25"/>
      <c r="J129" s="25"/>
      <c r="K129" s="25"/>
    </row>
    <row r="130" spans="1:11" x14ac:dyDescent="0.2">
      <c r="B130" s="22"/>
      <c r="C130" s="25"/>
      <c r="D130" s="47">
        <v>566010</v>
      </c>
      <c r="E130" s="29" t="s">
        <v>170</v>
      </c>
      <c r="F130" s="34"/>
      <c r="G130" s="34">
        <v>5.04</v>
      </c>
      <c r="H130" s="34">
        <f t="shared" si="4"/>
        <v>-5.04</v>
      </c>
      <c r="I130" s="25"/>
      <c r="J130" s="25"/>
      <c r="K130" s="25"/>
    </row>
    <row r="131" spans="1:11" x14ac:dyDescent="0.2">
      <c r="B131" s="22"/>
      <c r="C131" s="25"/>
      <c r="D131" s="47">
        <v>566011</v>
      </c>
      <c r="E131" s="29" t="s">
        <v>191</v>
      </c>
      <c r="F131" s="34"/>
      <c r="G131" s="34">
        <v>64.3</v>
      </c>
      <c r="H131" s="34">
        <f t="shared" si="4"/>
        <v>-64.3</v>
      </c>
      <c r="I131" s="25"/>
      <c r="J131" s="25"/>
      <c r="K131" s="25"/>
    </row>
    <row r="132" spans="1:11" x14ac:dyDescent="0.2">
      <c r="B132" s="22"/>
      <c r="C132" s="25"/>
      <c r="D132" s="47">
        <v>566012</v>
      </c>
      <c r="E132" s="29" t="s">
        <v>192</v>
      </c>
      <c r="F132" s="34">
        <v>8488692.9100000001</v>
      </c>
      <c r="G132" s="34">
        <v>9390744.3900000006</v>
      </c>
      <c r="H132" s="34">
        <f t="shared" si="4"/>
        <v>-902051.48000000045</v>
      </c>
      <c r="I132" s="25"/>
      <c r="J132" s="25"/>
      <c r="K132" s="25"/>
    </row>
    <row r="133" spans="1:11" x14ac:dyDescent="0.2">
      <c r="B133" s="22"/>
      <c r="C133" s="25"/>
      <c r="D133" s="47">
        <v>566013</v>
      </c>
      <c r="E133" s="29" t="s">
        <v>193</v>
      </c>
      <c r="F133" s="34">
        <v>314112.92</v>
      </c>
      <c r="G133" s="34">
        <v>239492.15</v>
      </c>
      <c r="H133" s="34">
        <f t="shared" si="4"/>
        <v>74620.76999999999</v>
      </c>
      <c r="I133" s="25"/>
      <c r="J133" s="25"/>
      <c r="K133" s="25"/>
    </row>
    <row r="134" spans="1:11" x14ac:dyDescent="0.2">
      <c r="B134" s="22"/>
      <c r="C134" s="25"/>
      <c r="D134" s="47">
        <v>566014</v>
      </c>
      <c r="E134" s="29" t="s">
        <v>194</v>
      </c>
      <c r="F134" s="34"/>
      <c r="G134" s="34"/>
      <c r="H134" s="34">
        <f t="shared" si="4"/>
        <v>0</v>
      </c>
      <c r="I134" s="25"/>
      <c r="J134" s="25"/>
      <c r="K134" s="25"/>
    </row>
    <row r="135" spans="1:11" x14ac:dyDescent="0.2">
      <c r="B135" s="22"/>
      <c r="C135" s="25"/>
      <c r="D135" s="47">
        <v>566015</v>
      </c>
      <c r="E135" s="29" t="s">
        <v>195</v>
      </c>
      <c r="F135" s="34"/>
      <c r="G135" s="34"/>
      <c r="H135" s="34">
        <f t="shared" si="4"/>
        <v>0</v>
      </c>
      <c r="I135" s="25"/>
      <c r="J135" s="25"/>
      <c r="K135" s="25"/>
    </row>
    <row r="136" spans="1:11" x14ac:dyDescent="0.2">
      <c r="B136" s="22"/>
      <c r="C136" s="25"/>
      <c r="D136" s="25"/>
      <c r="E136" s="25"/>
      <c r="F136" s="40">
        <f>SUM(F122:F135)</f>
        <v>9346028.8599999994</v>
      </c>
      <c r="G136" s="40">
        <f>SUM(G122:G135)</f>
        <v>10273601.310000002</v>
      </c>
      <c r="H136" s="40">
        <f t="shared" si="4"/>
        <v>-927572.45000000298</v>
      </c>
      <c r="I136" s="25"/>
      <c r="J136" s="25"/>
      <c r="K136" s="25"/>
    </row>
    <row r="137" spans="1:11" x14ac:dyDescent="0.2">
      <c r="B137" s="22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x14ac:dyDescent="0.2">
      <c r="B138" s="22"/>
      <c r="C138" s="25"/>
      <c r="D138" s="26"/>
      <c r="E138" s="26"/>
    </row>
    <row r="139" spans="1:11" ht="19.5" x14ac:dyDescent="0.25">
      <c r="B139" s="22"/>
      <c r="C139" s="25"/>
      <c r="D139" s="38" t="s">
        <v>115</v>
      </c>
      <c r="E139" s="37"/>
    </row>
    <row r="140" spans="1:11" x14ac:dyDescent="0.2">
      <c r="B140" s="22"/>
      <c r="C140" s="25"/>
      <c r="D140" s="26"/>
      <c r="E140" s="26"/>
    </row>
    <row r="141" spans="1:11" x14ac:dyDescent="0.2">
      <c r="B141" s="17" t="s">
        <v>178</v>
      </c>
      <c r="D141" s="21"/>
      <c r="E141" s="18"/>
      <c r="F141" s="3"/>
      <c r="G141" s="3"/>
      <c r="H141" s="3"/>
      <c r="I141" s="3"/>
    </row>
    <row r="142" spans="1:11" x14ac:dyDescent="0.2">
      <c r="B142" s="2" t="s">
        <v>179</v>
      </c>
      <c r="D142" s="21"/>
      <c r="E142" s="18"/>
      <c r="F142" s="3"/>
      <c r="G142" s="3"/>
      <c r="H142" s="3" t="s">
        <v>3</v>
      </c>
      <c r="I142" s="3"/>
    </row>
    <row r="143" spans="1:11" x14ac:dyDescent="0.2">
      <c r="A143" s="18"/>
      <c r="D143" s="12"/>
      <c r="E143" s="18"/>
      <c r="F143" s="6" t="s">
        <v>4</v>
      </c>
      <c r="G143" s="6" t="s">
        <v>5</v>
      </c>
      <c r="H143" s="6" t="s">
        <v>5</v>
      </c>
      <c r="I143" s="7"/>
    </row>
    <row r="144" spans="1:11" x14ac:dyDescent="0.2">
      <c r="A144" s="18"/>
      <c r="D144" s="19" t="s">
        <v>57</v>
      </c>
      <c r="E144" s="8"/>
      <c r="F144" s="9"/>
      <c r="G144" s="9"/>
      <c r="H144" s="9" t="str">
        <f t="shared" ref="H144:H172" si="5">IF(F144-G144=0," ",F144-G144)</f>
        <v xml:space="preserve"> </v>
      </c>
      <c r="I144" s="8"/>
    </row>
    <row r="145" spans="1:11" x14ac:dyDescent="0.2">
      <c r="A145" s="18" t="s">
        <v>58</v>
      </c>
      <c r="D145" s="11">
        <v>920000</v>
      </c>
      <c r="E145" s="18" t="s">
        <v>44</v>
      </c>
      <c r="F145" s="60">
        <v>24197857.199999999</v>
      </c>
      <c r="G145" s="60">
        <v>22440624.879999999</v>
      </c>
      <c r="H145" s="9">
        <f t="shared" si="5"/>
        <v>1757232.3200000003</v>
      </c>
      <c r="I145" s="10"/>
    </row>
    <row r="146" spans="1:11" x14ac:dyDescent="0.2">
      <c r="A146" s="18" t="s">
        <v>59</v>
      </c>
      <c r="D146" s="11">
        <v>921000</v>
      </c>
      <c r="E146" s="18" t="s">
        <v>45</v>
      </c>
      <c r="F146" s="60">
        <v>4992957.54</v>
      </c>
      <c r="G146" s="60">
        <v>4694832.1500000004</v>
      </c>
      <c r="H146" s="9">
        <f t="shared" si="5"/>
        <v>298125.38999999966</v>
      </c>
      <c r="I146" s="10"/>
    </row>
    <row r="147" spans="1:11" x14ac:dyDescent="0.2">
      <c r="A147" s="18" t="s">
        <v>60</v>
      </c>
      <c r="D147" s="11">
        <v>923000</v>
      </c>
      <c r="E147" s="18" t="s">
        <v>46</v>
      </c>
      <c r="F147" s="60">
        <v>1703448.53</v>
      </c>
      <c r="G147" s="60">
        <v>1054302.83</v>
      </c>
      <c r="H147" s="9">
        <f t="shared" si="5"/>
        <v>649145.69999999995</v>
      </c>
      <c r="I147" s="10"/>
    </row>
    <row r="148" spans="1:11" x14ac:dyDescent="0.2">
      <c r="A148" s="18" t="s">
        <v>61</v>
      </c>
      <c r="D148" s="11">
        <v>924000</v>
      </c>
      <c r="E148" s="18" t="s">
        <v>47</v>
      </c>
      <c r="F148" s="60">
        <v>673749.3</v>
      </c>
      <c r="G148" s="60">
        <v>381649.75</v>
      </c>
      <c r="H148" s="9">
        <f t="shared" si="5"/>
        <v>292099.55000000005</v>
      </c>
      <c r="I148" s="10"/>
    </row>
    <row r="149" spans="1:11" x14ac:dyDescent="0.2">
      <c r="A149" s="18" t="s">
        <v>62</v>
      </c>
      <c r="D149" s="11">
        <v>924100</v>
      </c>
      <c r="E149" s="18" t="s">
        <v>48</v>
      </c>
      <c r="F149" s="60">
        <v>778743.43</v>
      </c>
      <c r="G149" s="60">
        <v>728944.15</v>
      </c>
      <c r="H149" s="9">
        <f t="shared" si="5"/>
        <v>49799.280000000028</v>
      </c>
      <c r="I149" s="10"/>
    </row>
    <row r="150" spans="1:11" x14ac:dyDescent="0.2">
      <c r="A150" s="18" t="s">
        <v>63</v>
      </c>
      <c r="D150" s="11">
        <v>925000</v>
      </c>
      <c r="E150" s="18" t="s">
        <v>49</v>
      </c>
      <c r="F150" s="60">
        <v>2073389.59</v>
      </c>
      <c r="G150" s="60">
        <v>2237303.48</v>
      </c>
      <c r="H150" s="9">
        <f t="shared" si="5"/>
        <v>-163913.8899999999</v>
      </c>
      <c r="I150" s="10"/>
    </row>
    <row r="151" spans="1:11" x14ac:dyDescent="0.2">
      <c r="A151" s="18" t="s">
        <v>64</v>
      </c>
      <c r="D151" s="11">
        <v>926000</v>
      </c>
      <c r="E151" s="18" t="s">
        <v>50</v>
      </c>
      <c r="F151" s="60">
        <v>1046249.49</v>
      </c>
      <c r="G151" s="60">
        <v>1015625.68</v>
      </c>
      <c r="H151" s="9">
        <f t="shared" si="5"/>
        <v>30623.809999999939</v>
      </c>
      <c r="I151" s="10"/>
      <c r="K151" s="18"/>
    </row>
    <row r="152" spans="1:11" x14ac:dyDescent="0.2">
      <c r="A152" s="18" t="s">
        <v>65</v>
      </c>
      <c r="D152" s="11">
        <v>930100</v>
      </c>
      <c r="E152" s="18" t="s">
        <v>51</v>
      </c>
      <c r="F152" s="60">
        <v>251400.04</v>
      </c>
      <c r="G152" s="60">
        <v>311435.42</v>
      </c>
      <c r="H152" s="9">
        <f t="shared" si="5"/>
        <v>-60035.379999999976</v>
      </c>
      <c r="I152" s="10"/>
      <c r="K152" s="18"/>
    </row>
    <row r="153" spans="1:11" x14ac:dyDescent="0.2">
      <c r="A153" s="18" t="s">
        <v>66</v>
      </c>
      <c r="D153" s="11">
        <v>930200</v>
      </c>
      <c r="E153" s="18" t="s">
        <v>52</v>
      </c>
      <c r="F153" s="60">
        <v>877061.22</v>
      </c>
      <c r="G153" s="60">
        <v>860176.16</v>
      </c>
      <c r="H153" s="9">
        <f t="shared" si="5"/>
        <v>16885.059999999939</v>
      </c>
      <c r="I153" s="10"/>
      <c r="K153" s="18"/>
    </row>
    <row r="154" spans="1:11" x14ac:dyDescent="0.2">
      <c r="A154" s="18" t="s">
        <v>67</v>
      </c>
      <c r="D154" s="11">
        <v>931000</v>
      </c>
      <c r="E154" s="18" t="s">
        <v>53</v>
      </c>
      <c r="F154" s="60">
        <v>72750.740000000005</v>
      </c>
      <c r="G154" s="60">
        <v>55476.74</v>
      </c>
      <c r="H154" s="9">
        <f t="shared" si="5"/>
        <v>17274.000000000007</v>
      </c>
      <c r="I154" s="10"/>
      <c r="K154" s="18"/>
    </row>
    <row r="155" spans="1:11" x14ac:dyDescent="0.2">
      <c r="A155" s="18" t="s">
        <v>68</v>
      </c>
      <c r="D155" s="11">
        <v>932000</v>
      </c>
      <c r="E155" s="18" t="s">
        <v>54</v>
      </c>
      <c r="F155" s="61">
        <v>2536632.23</v>
      </c>
      <c r="G155" s="61">
        <v>2419413.44</v>
      </c>
      <c r="H155" s="9">
        <f t="shared" si="5"/>
        <v>117218.79000000004</v>
      </c>
      <c r="I155" s="10"/>
      <c r="K155" s="18"/>
    </row>
    <row r="156" spans="1:11" ht="15.75" thickBot="1" x14ac:dyDescent="0.25">
      <c r="A156" s="20"/>
      <c r="D156" s="12"/>
      <c r="E156" s="18" t="s">
        <v>69</v>
      </c>
      <c r="F156" s="15">
        <f>IF(SUM(F145:F155)=0," ",SUM(F145:F155))</f>
        <v>39204239.310000002</v>
      </c>
      <c r="G156" s="15">
        <f>IF(SUM(G145:G155)=0," ",SUM(G145:G155))</f>
        <v>36199784.68</v>
      </c>
      <c r="H156" s="15">
        <f t="shared" si="5"/>
        <v>3004454.6300000027</v>
      </c>
      <c r="I156" s="10"/>
      <c r="K156" s="18"/>
    </row>
    <row r="157" spans="1:11" ht="15.75" thickTop="1" x14ac:dyDescent="0.2">
      <c r="A157" s="18"/>
      <c r="D157" s="12"/>
      <c r="E157" s="18"/>
      <c r="F157" s="9"/>
      <c r="G157" s="9"/>
      <c r="H157" s="9" t="str">
        <f t="shared" si="5"/>
        <v xml:space="preserve"> </v>
      </c>
      <c r="I157" s="10"/>
      <c r="K157" s="18"/>
    </row>
    <row r="158" spans="1:11" x14ac:dyDescent="0.2">
      <c r="A158" s="18"/>
      <c r="D158" s="19" t="s">
        <v>70</v>
      </c>
      <c r="E158" s="18"/>
      <c r="F158" s="13">
        <f>F156-F172</f>
        <v>8313077.2800000012</v>
      </c>
      <c r="G158" s="13">
        <f>G156-G172</f>
        <v>8957397.8900000006</v>
      </c>
      <c r="H158" s="13">
        <f t="shared" si="5"/>
        <v>-644320.6099999994</v>
      </c>
      <c r="I158" s="10"/>
      <c r="K158" s="8"/>
    </row>
    <row r="159" spans="1:11" x14ac:dyDescent="0.2">
      <c r="A159" s="18"/>
      <c r="D159" s="12"/>
      <c r="E159" s="18"/>
      <c r="F159" s="9"/>
      <c r="G159" s="9"/>
      <c r="H159" s="9" t="str">
        <f t="shared" si="5"/>
        <v xml:space="preserve"> </v>
      </c>
      <c r="I159" s="10"/>
      <c r="K159" s="18"/>
    </row>
    <row r="160" spans="1:11" x14ac:dyDescent="0.2">
      <c r="A160" s="18"/>
      <c r="D160" s="19" t="s">
        <v>43</v>
      </c>
      <c r="E160" s="8"/>
      <c r="F160" s="9"/>
      <c r="G160" s="9"/>
      <c r="H160" s="9" t="str">
        <f t="shared" si="5"/>
        <v xml:space="preserve"> </v>
      </c>
      <c r="I160" s="10"/>
      <c r="K160" s="18"/>
    </row>
    <row r="161" spans="1:11" x14ac:dyDescent="0.2">
      <c r="A161" s="18" t="s">
        <v>71</v>
      </c>
      <c r="D161" s="11">
        <v>920001</v>
      </c>
      <c r="E161" s="18" t="s">
        <v>44</v>
      </c>
      <c r="F161" s="60">
        <v>19103812.780000001</v>
      </c>
      <c r="G161" s="60">
        <v>16694453.640000001</v>
      </c>
      <c r="H161" s="9">
        <f t="shared" si="5"/>
        <v>2409359.1400000006</v>
      </c>
      <c r="I161" s="10"/>
      <c r="K161" s="18"/>
    </row>
    <row r="162" spans="1:11" x14ac:dyDescent="0.2">
      <c r="A162" s="18" t="s">
        <v>72</v>
      </c>
      <c r="D162" s="11">
        <v>921001</v>
      </c>
      <c r="E162" s="18" t="s">
        <v>45</v>
      </c>
      <c r="F162" s="60">
        <v>3730154.89</v>
      </c>
      <c r="G162" s="60">
        <v>3419523.2</v>
      </c>
      <c r="H162" s="9">
        <f t="shared" si="5"/>
        <v>310631.68999999994</v>
      </c>
      <c r="I162" s="10"/>
      <c r="K162" s="18"/>
    </row>
    <row r="163" spans="1:11" x14ac:dyDescent="0.2">
      <c r="A163" s="18" t="s">
        <v>73</v>
      </c>
      <c r="D163" s="11">
        <v>923001</v>
      </c>
      <c r="E163" s="18" t="s">
        <v>46</v>
      </c>
      <c r="F163" s="60">
        <v>1406422.48</v>
      </c>
      <c r="G163" s="60">
        <v>799716.42</v>
      </c>
      <c r="H163" s="9">
        <f t="shared" si="5"/>
        <v>606706.05999999994</v>
      </c>
      <c r="I163" s="10"/>
      <c r="K163" s="18"/>
    </row>
    <row r="164" spans="1:11" x14ac:dyDescent="0.2">
      <c r="A164" s="18" t="s">
        <v>74</v>
      </c>
      <c r="D164" s="11">
        <v>924001</v>
      </c>
      <c r="E164" s="18" t="s">
        <v>47</v>
      </c>
      <c r="F164" s="60">
        <v>595424.70000000007</v>
      </c>
      <c r="G164" s="60">
        <v>302759.56</v>
      </c>
      <c r="H164" s="9">
        <f t="shared" si="5"/>
        <v>292665.14000000007</v>
      </c>
      <c r="I164" s="10"/>
      <c r="K164" s="18"/>
    </row>
    <row r="165" spans="1:11" x14ac:dyDescent="0.2">
      <c r="A165" s="18" t="s">
        <v>75</v>
      </c>
      <c r="D165" s="11">
        <v>924101</v>
      </c>
      <c r="E165" s="18" t="s">
        <v>48</v>
      </c>
      <c r="F165" s="60">
        <v>566768.95000000007</v>
      </c>
      <c r="G165" s="60">
        <v>503240.51</v>
      </c>
      <c r="H165" s="9">
        <f t="shared" si="5"/>
        <v>63528.440000000061</v>
      </c>
      <c r="I165" s="10"/>
      <c r="K165" s="18"/>
    </row>
    <row r="166" spans="1:11" x14ac:dyDescent="0.2">
      <c r="A166" s="18" t="s">
        <v>76</v>
      </c>
      <c r="D166" s="11">
        <v>925001</v>
      </c>
      <c r="E166" s="18" t="s">
        <v>49</v>
      </c>
      <c r="F166" s="60">
        <v>1622314.1400000001</v>
      </c>
      <c r="G166" s="60">
        <v>1864598.17</v>
      </c>
      <c r="H166" s="9">
        <f t="shared" si="5"/>
        <v>-242284.0299999998</v>
      </c>
      <c r="I166" s="10"/>
      <c r="K166" s="18"/>
    </row>
    <row r="167" spans="1:11" x14ac:dyDescent="0.2">
      <c r="A167" s="18" t="s">
        <v>77</v>
      </c>
      <c r="D167" s="11">
        <v>926001</v>
      </c>
      <c r="E167" s="18" t="s">
        <v>50</v>
      </c>
      <c r="F167" s="60">
        <v>815369.94000000006</v>
      </c>
      <c r="G167" s="60">
        <v>776531.05</v>
      </c>
      <c r="H167" s="9">
        <f t="shared" si="5"/>
        <v>38838.890000000014</v>
      </c>
      <c r="I167" s="10"/>
      <c r="K167" s="18"/>
    </row>
    <row r="168" spans="1:11" x14ac:dyDescent="0.2">
      <c r="A168" s="18" t="s">
        <v>78</v>
      </c>
      <c r="D168" s="11">
        <v>930101</v>
      </c>
      <c r="E168" s="18" t="s">
        <v>51</v>
      </c>
      <c r="F168" s="60">
        <v>179625.57</v>
      </c>
      <c r="G168" s="60">
        <v>208575.58000000002</v>
      </c>
      <c r="H168" s="9">
        <f t="shared" si="5"/>
        <v>-28950.010000000009</v>
      </c>
      <c r="I168" s="10"/>
      <c r="K168" s="18"/>
    </row>
    <row r="169" spans="1:11" x14ac:dyDescent="0.2">
      <c r="A169" s="18" t="s">
        <v>79</v>
      </c>
      <c r="D169" s="11">
        <v>930201</v>
      </c>
      <c r="E169" s="18" t="s">
        <v>52</v>
      </c>
      <c r="F169" s="60">
        <v>851717.49</v>
      </c>
      <c r="G169" s="60">
        <v>848034.95000000007</v>
      </c>
      <c r="H169" s="9">
        <f t="shared" si="5"/>
        <v>3682.5399999999208</v>
      </c>
      <c r="I169" s="10"/>
      <c r="K169" s="18"/>
    </row>
    <row r="170" spans="1:11" x14ac:dyDescent="0.2">
      <c r="A170" s="18" t="s">
        <v>80</v>
      </c>
      <c r="D170" s="11">
        <v>931001</v>
      </c>
      <c r="E170" s="18" t="s">
        <v>53</v>
      </c>
      <c r="F170" s="60">
        <v>53044.770000000004</v>
      </c>
      <c r="G170" s="60">
        <v>37003.870000000003</v>
      </c>
      <c r="H170" s="9">
        <f t="shared" si="5"/>
        <v>16040.900000000001</v>
      </c>
      <c r="I170" s="10"/>
      <c r="K170" s="18"/>
    </row>
    <row r="171" spans="1:11" x14ac:dyDescent="0.2">
      <c r="A171" s="18" t="s">
        <v>81</v>
      </c>
      <c r="D171" s="11">
        <v>932001</v>
      </c>
      <c r="E171" s="18" t="s">
        <v>54</v>
      </c>
      <c r="F171" s="61">
        <v>1966506.32</v>
      </c>
      <c r="G171" s="61">
        <v>1787949.8399999999</v>
      </c>
      <c r="H171" s="9">
        <f t="shared" si="5"/>
        <v>178556.48000000021</v>
      </c>
      <c r="I171" s="10"/>
    </row>
    <row r="172" spans="1:11" ht="15.75" thickBot="1" x14ac:dyDescent="0.25">
      <c r="D172" s="12"/>
      <c r="E172" s="18" t="s">
        <v>55</v>
      </c>
      <c r="F172" s="15">
        <f>IF(SUM(F161:F171)=0," ",SUM(F161:F171))</f>
        <v>30891162.030000001</v>
      </c>
      <c r="G172" s="15">
        <f>IF(SUM(G161:G171)=0," ",SUM(G161:G171))</f>
        <v>27242386.789999999</v>
      </c>
      <c r="H172" s="15">
        <f t="shared" si="5"/>
        <v>3648775.2400000021</v>
      </c>
      <c r="I172" s="10"/>
    </row>
    <row r="173" spans="1:11" ht="15.75" thickTop="1" x14ac:dyDescent="0.2">
      <c r="B173" s="22"/>
      <c r="C173" s="25"/>
      <c r="D173" s="26"/>
      <c r="E173" s="26"/>
    </row>
  </sheetData>
  <mergeCells count="2">
    <mergeCell ref="F13:J13"/>
    <mergeCell ref="B2:R2"/>
  </mergeCells>
  <printOptions horizontalCentered="1"/>
  <pageMargins left="0.5" right="0.5" top="0.75" bottom="1" header="0.5" footer="0.75"/>
  <pageSetup scale="42" fitToHeight="0" orientation="landscape" useFirstPageNumber="1" r:id="rId1"/>
  <headerFooter alignWithMargins="0">
    <oddHeader>&amp;C&amp;"Arial,Bold"City Utilities of Springfield
Supporting Worksheet
CU Formula Rate - FY 2017 financial data</oddHeader>
    <oddFooter>&amp;CPage &amp;P &amp;R&amp;"Tahoma,Regular"&amp;12
&amp;D &amp;T</oddFooter>
  </headerFooter>
  <rowBreaks count="2" manualBreakCount="2">
    <brk id="72" min="1" max="29" man="1"/>
    <brk id="137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Supporting Worksheet</vt:lpstr>
      <vt:lpstr>AGEXP</vt:lpstr>
      <vt:lpstr>ASD</vt:lpstr>
      <vt:lpstr>EEXP</vt:lpstr>
      <vt:lpstr>'Supporting Worksheet'!Print_Area</vt:lpstr>
    </vt:vector>
  </TitlesOfParts>
  <Company>City Utilities of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Parkison</dc:creator>
  <cp:lastModifiedBy>Austin Beshears</cp:lastModifiedBy>
  <cp:lastPrinted>2017-01-13T22:03:38Z</cp:lastPrinted>
  <dcterms:created xsi:type="dcterms:W3CDTF">2015-02-21T19:05:19Z</dcterms:created>
  <dcterms:modified xsi:type="dcterms:W3CDTF">2019-12-30T21:19:33Z</dcterms:modified>
</cp:coreProperties>
</file>